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0" yWindow="45" windowWidth="11805" windowHeight="6465" tabRatio="601" activeTab="1"/>
  </bookViews>
  <sheets>
    <sheet name="Лист1" sheetId="6" r:id="rId1"/>
    <sheet name="Лист2" sheetId="7" r:id="rId2"/>
    <sheet name="Лист3" sheetId="8" r:id="rId3"/>
  </sheets>
  <definedNames>
    <definedName name="_col1">#REF!</definedName>
    <definedName name="_col10">#REF!</definedName>
    <definedName name="_col111">#REF!</definedName>
    <definedName name="_col2">#REF!</definedName>
    <definedName name="_col3">#REF!</definedName>
    <definedName name="_col4">#REF!</definedName>
    <definedName name="_col5">#REF!</definedName>
    <definedName name="_col6">#REF!</definedName>
    <definedName name="_col7">#REF!</definedName>
    <definedName name="_col8">#REF!</definedName>
    <definedName name="_col9">#REF!</definedName>
    <definedName name="_End1">#REF!</definedName>
    <definedName name="_End10">#REF!</definedName>
    <definedName name="_End2">#REF!</definedName>
    <definedName name="_End3">#REF!</definedName>
    <definedName name="_End4">#REF!</definedName>
    <definedName name="_End5">#REF!</definedName>
    <definedName name="_End6">#REF!</definedName>
    <definedName name="_End7">#REF!</definedName>
    <definedName name="_End8">#REF!</definedName>
    <definedName name="_End9">#REF!</definedName>
    <definedName name="_Start1">#REF!</definedName>
    <definedName name="_Start10">#REF!</definedName>
    <definedName name="_Start2">#REF!</definedName>
    <definedName name="_Start3">#REF!</definedName>
    <definedName name="_Start4">#REF!</definedName>
    <definedName name="_Start5">#REF!</definedName>
    <definedName name="_Start6">#REF!</definedName>
    <definedName name="_Start7">#REF!</definedName>
    <definedName name="_Start8">#REF!</definedName>
    <definedName name="_Start9">#REF!</definedName>
    <definedName name="ADDR">#REF!</definedName>
    <definedName name="BUDG">#REF!</definedName>
    <definedName name="BUTGET">#REF!</definedName>
    <definedName name="BUTGETCODOKATO">#REF!</definedName>
    <definedName name="calc_order">#REF!</definedName>
    <definedName name="checked">#REF!</definedName>
    <definedName name="CHIEF">#REF!</definedName>
    <definedName name="chief_full_OUR">#REF!</definedName>
    <definedName name="chief_OUR">#REF!</definedName>
    <definedName name="CHIEF_POST">#REF!</definedName>
    <definedName name="CHIEF_POST_OUR">#REF!</definedName>
    <definedName name="code">#REF!</definedName>
    <definedName name="col9_">#REF!</definedName>
    <definedName name="CurentGroup">#REF!</definedName>
    <definedName name="CURR_USER">#REF!</definedName>
    <definedName name="CurRow">#REF!</definedName>
    <definedName name="Data">#REF!</definedName>
    <definedName name="DataFields">#REF!</definedName>
    <definedName name="date_BEG">#REF!</definedName>
    <definedName name="date_END">#REF!</definedName>
    <definedName name="del">#REF!</definedName>
    <definedName name="dep_name1">#REF!</definedName>
    <definedName name="doc_date">#REF!</definedName>
    <definedName name="doc_num">#REF!</definedName>
    <definedName name="doc_quarter">#REF!</definedName>
    <definedName name="doh_name">#REF!</definedName>
    <definedName name="EndRow">#REF!</definedName>
    <definedName name="fcol4">#REF!</definedName>
    <definedName name="fcol5">#REF!</definedName>
    <definedName name="fcol6">#REF!</definedName>
    <definedName name="fcol7">#REF!</definedName>
    <definedName name="fcol8">#REF!</definedName>
    <definedName name="fcol9">#REF!</definedName>
    <definedName name="GLBUH">#REF!</definedName>
    <definedName name="GLBUH_OUR">#REF!</definedName>
    <definedName name="GLBUH_POST_OUR">#REF!</definedName>
    <definedName name="GLBUH_SUBDIV_POST_OUR">#REF!</definedName>
    <definedName name="GLBUHTELOUR">#REF!</definedName>
    <definedName name="GroupOrder">#REF!</definedName>
    <definedName name="KADR_OUR">#REF!</definedName>
    <definedName name="KADR_POST_OUR">#REF!</definedName>
    <definedName name="KASSIR_OUR">#REF!</definedName>
    <definedName name="KASSIR_POST_OUR">#REF!</definedName>
    <definedName name="KASSIR_SUBDIV_C_OUR">#REF!</definedName>
    <definedName name="KASSIR_SUBDIV_OUR">#REF!</definedName>
    <definedName name="link_row">#REF!</definedName>
    <definedName name="link_saved">#REF!</definedName>
    <definedName name="LONGNAME_OUR">#REF!</definedName>
    <definedName name="MODE70N">#REF!</definedName>
    <definedName name="NAME_BUD_OUR">#REF!</definedName>
    <definedName name="OKATO">#REF!</definedName>
    <definedName name="OKPO">#REF!</definedName>
    <definedName name="OKPO_OUR">#REF!</definedName>
    <definedName name="OKVED_CODE">#REF!</definedName>
    <definedName name="orders">#REF!</definedName>
    <definedName name="ORGNAME_OUR">#REF!</definedName>
    <definedName name="PPP_CODE">#REF!</definedName>
    <definedName name="PPP_NAME">#REF!</definedName>
    <definedName name="REGION">#REF!</definedName>
    <definedName name="REGION_OUR">#REF!</definedName>
    <definedName name="REM_DATE_TYPE">#REF!</definedName>
    <definedName name="REM_FORM_CODE">#REF!</definedName>
    <definedName name="REM_QUART">#REF!</definedName>
    <definedName name="REM_ROOT">#REF!</definedName>
    <definedName name="REM_SONO">#REF!</definedName>
    <definedName name="REM_YEAR">#REF!</definedName>
    <definedName name="REP_SVOD_TYPE">#REF!</definedName>
    <definedName name="RGU_OUR">#REF!</definedName>
    <definedName name="RGU_POST_OUR">#REF!</definedName>
    <definedName name="SONO">#REF!</definedName>
    <definedName name="SONO_OUR">#REF!</definedName>
    <definedName name="SONO2">#REF!</definedName>
    <definedName name="StartData">#REF!</definedName>
    <definedName name="StartRow">#REF!</definedName>
    <definedName name="TASK_REP_PRINT_DATE">#REF!</definedName>
    <definedName name="TOFK_CODE">#REF!</definedName>
    <definedName name="TOFK_NAME">#REF!</definedName>
    <definedName name="TOWN">#REF!</definedName>
    <definedName name="upd">#REF!</definedName>
    <definedName name="USER_OTDEL_CODE">#REF!</definedName>
    <definedName name="USER_OTDEL_NAME">#REF!</definedName>
    <definedName name="USER_POST">#REF!</definedName>
    <definedName name="USER_POST2">#REF!</definedName>
    <definedName name="USER_SUB">#REF!</definedName>
    <definedName name="_xlnm.Print_Area" localSheetId="0">Лист1!#REF!</definedName>
  </definedNames>
  <calcPr calcId="145621"/>
</workbook>
</file>

<file path=xl/calcChain.xml><?xml version="1.0" encoding="utf-8"?>
<calcChain xmlns="http://schemas.openxmlformats.org/spreadsheetml/2006/main">
  <c r="K20" i="7" l="1"/>
  <c r="K19" i="7"/>
  <c r="K18" i="7"/>
  <c r="K17" i="7"/>
  <c r="K16" i="7"/>
  <c r="K15" i="7"/>
  <c r="K14" i="7"/>
  <c r="K13" i="7"/>
  <c r="K12" i="7"/>
  <c r="K10" i="7"/>
  <c r="H9" i="8"/>
  <c r="E9" i="8"/>
  <c r="E20" i="8"/>
  <c r="H20" i="8"/>
  <c r="H22" i="8"/>
  <c r="H21" i="8"/>
  <c r="H23" i="8"/>
  <c r="E21" i="8"/>
  <c r="E23" i="8"/>
  <c r="E22" i="8"/>
  <c r="I22" i="7"/>
  <c r="F22" i="7"/>
  <c r="H76" i="6"/>
  <c r="H75" i="6"/>
  <c r="H74" i="6"/>
  <c r="H73" i="6"/>
  <c r="H72" i="6"/>
  <c r="H71" i="6"/>
  <c r="H70" i="6"/>
  <c r="H69" i="6"/>
  <c r="H68" i="6"/>
  <c r="H67" i="6"/>
  <c r="H66" i="6"/>
  <c r="H65" i="6"/>
  <c r="H64" i="6"/>
  <c r="H63" i="6"/>
  <c r="H62" i="6"/>
  <c r="H61" i="6"/>
  <c r="H60" i="6"/>
  <c r="H59" i="6"/>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1" i="6" s="1"/>
  <c r="H23" i="6"/>
  <c r="H22" i="6"/>
  <c r="E21" i="6"/>
</calcChain>
</file>

<file path=xl/sharedStrings.xml><?xml version="1.0" encoding="utf-8"?>
<sst xmlns="http://schemas.openxmlformats.org/spreadsheetml/2006/main" count="400" uniqueCount="264">
  <si>
    <t>383</t>
  </si>
  <si>
    <t xml:space="preserve">Единица измерения:  руб </t>
  </si>
  <si>
    <t>4</t>
  </si>
  <si>
    <t>5</t>
  </si>
  <si>
    <t>Неисполненные</t>
  </si>
  <si>
    <t>назначения</t>
  </si>
  <si>
    <t>КОДЫ</t>
  </si>
  <si>
    <t xml:space="preserve"> Наименование показателя</t>
  </si>
  <si>
    <t xml:space="preserve">         Исполнено</t>
  </si>
  <si>
    <t>через</t>
  </si>
  <si>
    <t>банковские</t>
  </si>
  <si>
    <t>счета</t>
  </si>
  <si>
    <t>некассовые</t>
  </si>
  <si>
    <t>операции</t>
  </si>
  <si>
    <t>итого</t>
  </si>
  <si>
    <t>6</t>
  </si>
  <si>
    <t>7</t>
  </si>
  <si>
    <t>8</t>
  </si>
  <si>
    <t>9</t>
  </si>
  <si>
    <t>Код</t>
  </si>
  <si>
    <t>стро-</t>
  </si>
  <si>
    <t>ки</t>
  </si>
  <si>
    <t xml:space="preserve">             по ОКПО</t>
  </si>
  <si>
    <t xml:space="preserve">             по ОКЕИ</t>
  </si>
  <si>
    <t xml:space="preserve">                   Дата</t>
  </si>
  <si>
    <t xml:space="preserve">  Форма по ОКУД</t>
  </si>
  <si>
    <t xml:space="preserve">                                 1. Доходы бюджета</t>
  </si>
  <si>
    <t>0503127</t>
  </si>
  <si>
    <t xml:space="preserve">Утвержденные </t>
  </si>
  <si>
    <t xml:space="preserve">бюджетные </t>
  </si>
  <si>
    <t xml:space="preserve">Наименование бюджета </t>
  </si>
  <si>
    <t>Федеральный бюджет</t>
  </si>
  <si>
    <t xml:space="preserve">Главный распорядитель, распорядитель, получатель бюджетных средств, </t>
  </si>
  <si>
    <t xml:space="preserve">главный администратор, администратор доходов бюджета, </t>
  </si>
  <si>
    <t xml:space="preserve">главный администратор, администратор источников </t>
  </si>
  <si>
    <t xml:space="preserve">финансирования дефицита бюджета </t>
  </si>
  <si>
    <t xml:space="preserve">        Глава по БК</t>
  </si>
  <si>
    <t>00000001</t>
  </si>
  <si>
    <t xml:space="preserve">по бюджетной </t>
  </si>
  <si>
    <t>классификации</t>
  </si>
  <si>
    <t xml:space="preserve">Код дохода </t>
  </si>
  <si>
    <t>органы</t>
  </si>
  <si>
    <t>финансовые</t>
  </si>
  <si>
    <t>ГЛАВНОГО АДМИНИСТРАТОРА, АДМИНИСТРАТОРА ДОХОДОВ БЮДЖЕТА</t>
  </si>
  <si>
    <t>ГЛАВНОГО АДМИНИСТРАТОРА, АДМИНИСТРАТОРА ИСТОЧНИКОВ ФИНАНСИРОВАНИЯ ДЕФИЦИТА БЮДЖЕТА,</t>
  </si>
  <si>
    <t>ГЛАВНОГО РАСПОРЯДИТЕЛЯ, РАСПОРЯДИТЕЛЯ, ПОЛУЧАТЕЛЯ БЮДЖЕТНЫХ СРЕДСТВ,</t>
  </si>
  <si>
    <t>ОТЧЕТ  ОБ  ИСПОЛНЕНИИ БЮДЖЕТА</t>
  </si>
  <si>
    <t xml:space="preserve">           по ОКТМО</t>
  </si>
  <si>
    <t>Периодичность: месячная, квартальная, годовая</t>
  </si>
  <si>
    <t>УФНС России по Республике Калмыкия</t>
  </si>
  <si>
    <t>010</t>
  </si>
  <si>
    <t>182 0 00 00000 00 0000 000</t>
  </si>
  <si>
    <t xml:space="preserve">Доходы бюджета - всего                                                                                                                                                                                                                                        </t>
  </si>
  <si>
    <t>182 1 01 01011 01 1000 110</t>
  </si>
  <si>
    <t>Налог на прибыль организаций (за исключением консолидированных групп налогоплательщиков), зачисляемый в федеральный бюджет (сумма платежа (перерасчеты, недоимка и задолженность по соответствующему платежу, в том числе по отмененному)</t>
  </si>
  <si>
    <t>Налог на прибыль организаций (за исключением консолидированных групп налогоплательщиков), зачисляемый в федеральный бюджет (пени по соответствующему платежу)</t>
  </si>
  <si>
    <t>182 1 01 01011 01 2100 110</t>
  </si>
  <si>
    <t>Налог на прибыль организаций (за исключением консолидированных групп налогоплательщиков), зачисляемый в федеральный бюджет (суммы денежных взысканий (штрафов) по соответствующему платежу согласно законодательству Российской Федерации)</t>
  </si>
  <si>
    <t>182 1 01 01011 01 3000 110</t>
  </si>
  <si>
    <t>Налог на прибыль организаций с доходов, полученных в виде дивидендов от российских организаций российскими организациями (сумма платежа (перерасчеты, недоимка и задолженность по соответствующему платежу, в том числе по отмененному)</t>
  </si>
  <si>
    <t>182 1 01 01040 01 1000 110</t>
  </si>
  <si>
    <t>Налог на прибыль организаций с доходов, полученных в виде дивидендов от российских организаций российскими организациями (суммы денежных взысканий (штрафов) по соответствующему платежу согласно законодательству Российской Федерации)</t>
  </si>
  <si>
    <t>182 1 01 01040 01 3000 110</t>
  </si>
  <si>
    <t>Налог на добавленную стоимость на товары (работы, услуги), реализуемые на территории Российской Федерации (сумма платежа (перерасчеты, недоимка и задолженность по соответствующему платежу, в том числе по отмененному)</t>
  </si>
  <si>
    <t>182 1 03 01000 01 1000 110</t>
  </si>
  <si>
    <t>Налог на добавленную стоимость на товары (работы, услуги), реализуемые на территории Российской Федерации (пени по соответствующему платежу)</t>
  </si>
  <si>
    <t>182 1 03 01000 01 2100 110</t>
  </si>
  <si>
    <t>Налог на добавленную стоимость на товары (работы, услуги), реализуемые на территории Российской Федерации (суммы денежных взысканий (штрафов) по соответствующему платежу согласно законодательству Российской Федерации)</t>
  </si>
  <si>
    <t>182 1 03 01000 01 3000 110</t>
  </si>
  <si>
    <t>182 1 03 01000 01 4000 110</t>
  </si>
  <si>
    <t>Налог на добавленную стоимость на товары (работы, услуги), реализуемые на территории Российской Федерации (прочие поступления)(Прочие поступления (в случае заполнения платежного документа плательщиком с указанием кода подвида доходов, отличного от кодов подвида доходов 1000, 2100, 2200, 3000 ))</t>
  </si>
  <si>
    <t>Акцизы на средние дистилляты, производимые на территории Российской Федерации (сумма платежа (перерасчеты, недоимка и задолженность по соответствующему платежу, в том числе по отмененному)</t>
  </si>
  <si>
    <t>182 1 03 02330 01 1000 110</t>
  </si>
  <si>
    <t>Нефть (сумма платежа (перерасчеты, недоимка и задолженность по соответствующему платежу, в том числе по отмененному)</t>
  </si>
  <si>
    <t>182 1 07 01011 01 1000 110</t>
  </si>
  <si>
    <t>Нефть (пени по соответствующему платежу)</t>
  </si>
  <si>
    <t>182 1 07 01011 01 2100 110</t>
  </si>
  <si>
    <t>Газ горючий природный из всех видов месторождений углеводородного сырья (сумма платежа (перерасчеты, недоимка и задолженность по соответствующему платежу, в том числе по отмененному)</t>
  </si>
  <si>
    <t>182 1 07 01012 01 1000 110</t>
  </si>
  <si>
    <t>Водный налог (сумма платежа (перерасчеты, недоимка и задолженность по соответствующему платежу, в том числе по отмененному)</t>
  </si>
  <si>
    <t>182 1 07 03000 01 1000 110</t>
  </si>
  <si>
    <t>Водный налог (пени по соответствующему платежу)</t>
  </si>
  <si>
    <t>182 1 07 03000 01 2100 110</t>
  </si>
  <si>
    <t>Водный налог (суммы денежных взысканий (штрафов) по соответствующему платежу согласно законодательству Российской Федерации)</t>
  </si>
  <si>
    <t>182 1 07 03000 01 3000 110</t>
  </si>
  <si>
    <t>Сбор за пользование объектами водных биологических ресурсов (исключая внутренние водные объекты) (сумма платежа (перерасчеты, недоимка и задолженность по соответствующему платежу, в том числе по отмененному)</t>
  </si>
  <si>
    <t>182 1 07 04020 01 1000 110</t>
  </si>
  <si>
    <t>Сбор за пользование объектами водных биологических ресурсов (исключая внутренние водные объекты) (пени по соответствующему платежу)</t>
  </si>
  <si>
    <t>182 1 07 04020 01 2100 110</t>
  </si>
  <si>
    <t>182 1 07 04020 01 4000 110</t>
  </si>
  <si>
    <t>Сборы за пользование объектами водных биологических ресурсов (исключая внутренние водные объекты) (прочие поступления)(Прочие поступления (в случае заполнения платежного документа плательщиком с указанием кода подвида доходов, отличного от кодов подвида доходов 1000, 2100, 2200, 3000 ))</t>
  </si>
  <si>
    <t>Сбор за пользование объектами водных биологических ресурсов (по внутренним водным объектам) (сумма платежа (перерасчеты, недоимка и задолженность по соответствующему платежу, в том числе по отмененному)</t>
  </si>
  <si>
    <t>182 1 07 04030 01 1000 110</t>
  </si>
  <si>
    <t>Сбор за пользование объектами водных биологических ресурсов (по внутренним водным объектам) (пени по соответствующему платежу)</t>
  </si>
  <si>
    <t>182 1 07 04030 01 2100 110</t>
  </si>
  <si>
    <t>Государственная пошлина по делам, рассматриваемым в арбитражных судах (сумма платежа (перерасчеты, недоимка и задолженность по соответствующему платежу, в том числе по отмененному)</t>
  </si>
  <si>
    <t>182 1 08 01000 01 1000 110</t>
  </si>
  <si>
    <t>182 1 08 01000 01 4000 110</t>
  </si>
  <si>
    <t>Государственная пошлина по делам, рассматриваемым в арбитражных судах (прочие поступления)(Прочие поступления (в случае заполнения платежного документа плательщиком с указанием кода подвида доходов, отличного от кодов подвида доходов 1000, 2100, 2200, 3000 ))</t>
  </si>
  <si>
    <t>Государственная пошлина по делам, рассматриваемым Верховным Судом Российской Федерации (сумма платежа (перерасчеты, недоимка и задолженность по соответствующему платежу, в том числе по отмененному)</t>
  </si>
  <si>
    <t>182 1 08 03020 01 1000 110</t>
  </si>
  <si>
    <t>182 1 08 07010 01 1000 110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</si>
  <si>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 (сумма платежа (перерасчеты, недоимка и задолженность по соответствующему платежу, в том числе по отмененному)</t>
  </si>
  <si>
    <t>182 1 08 07010 01 8000 110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</si>
  <si>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 (при обращении через многофункциональные центры)</t>
  </si>
  <si>
    <t>Государственная пошлина за повторную выдачу свидетельства о постановке на учет в налоговом органе (сумма платежа (перерасчеты, недоимка и задолженность по соответствующему платежу, в том числе по отмененному)</t>
  </si>
  <si>
    <t>182 1 08 07310 01 1000 110</t>
  </si>
  <si>
    <t>Прочие налоги и сборы (пени по соответствующему платежу)</t>
  </si>
  <si>
    <t>182 1 09 05050 01 2100 110</t>
  </si>
  <si>
    <t>Единый социальный налог, зачисляемый в федеральный бюджет (сумма платежа (перерасчеты, недоимка и задолженность по соответствующему платежу, в том числе по отмененному)</t>
  </si>
  <si>
    <t>182 1 09 09010 01 1000 110</t>
  </si>
  <si>
    <t>Единый социальный налог, зачисляемый в федеральный бюджет (пени по соответствующему платежу)</t>
  </si>
  <si>
    <t>182 1 09 09010 01 2100 110</t>
  </si>
  <si>
    <t>Единый социальный налог, зачисляемый в федеральный бюджет (проценты по соответствующему платежу)</t>
  </si>
  <si>
    <t>182 1 09 09010 01 2200 110</t>
  </si>
  <si>
    <t>Единый социальный налог, зачисляемый в федеральный бюджет(прочие поступления)(Прочие поступления (в случае заполнения платежного документа плательщиком с указанием кода подвида доходов, отличного от кодов подвида доходов 1000, 2100, 2200, 3000 ))</t>
  </si>
  <si>
    <t>182 1 09 09010 01 4000 110</t>
  </si>
  <si>
    <t>182 1 11 05031 01 6000 120</t>
  </si>
  <si>
    <t>Доходы от сдачи в аренду имущества, находящегося в оперативном управлении федеральных органов государственной власти и созданных ими учреждений (за исключением имущества федеральных бюджетных и автономных учреждений) (федеральные государственные органы, Банк России, органы управления государственными внебюджетными фондами Российской Федерации)</t>
  </si>
  <si>
    <t>Регулярные платежи за пользование недрами при пользовании недрами на территории Российской Федерации (сумма платежа (перерасчеты, недоимка и задолженность по соответствующему платежу, в том числе по отмененному)</t>
  </si>
  <si>
    <t>182 1 12 02030 01 1000 120</t>
  </si>
  <si>
    <t>182 1 13 01020 01 6000 130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</si>
  <si>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(федеральные государственные органы, Банк России, органы управления государственными внебюджетными фондами Российской Федерации)</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</si>
  <si>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(при обращении через многофункциональные центры)</t>
  </si>
  <si>
    <t>182 1 13 01020 01 8000 130</t>
  </si>
  <si>
    <t>Плата за предоставление сведений, содержащихся в государственном адресном реестре (федеральные государственные органы, Банк России, органы управления государственными внебюджетными фондами Российской Федерации)</t>
  </si>
  <si>
    <t>182 1 13 01060 01 6000 130</t>
  </si>
  <si>
    <t>Плата за предоставление информации из реестра дисквалифицированных лиц (федеральные государственные органы, Банк России, органы управления государственными внебюджетными фондами Российской Федерации)</t>
  </si>
  <si>
    <t>182 1 13 01190 01 6000 130</t>
  </si>
  <si>
    <t>Плата за предоставление информации из реестра дисквалифицированных лиц (при обращении через многофункциональные центры)</t>
  </si>
  <si>
    <t>182 1 13 01190 01 8000 130</t>
  </si>
  <si>
    <t>182 1 13 01401 01 6000 130</t>
  </si>
  <si>
    <t>Плата за предоставление сведений, содержащихся в государственном реестре аккредитованных филиалов, представительств иностранных юридических (федеральные государственные органы, Банк России, органы управления государственными внебюджетными фондами Российской Федерации)</t>
  </si>
  <si>
    <t>Прочие доходы от компенсации затрат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</si>
  <si>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182 1 13 02991 01 6000 130</t>
  </si>
  <si>
    <t>182 1 16 03010 01 6000 140</t>
  </si>
  <si>
    <t>Денежные взыскания (штрафы) за нарушение законодательства о налогах и сборах, предусмотренные статьями 116, статьей 119.1, 119.2 пунктами 1 и 2 статьи 120, статьями 125, 126, 126.1, 128, 129, 129.1, 129.4, 132, 133, 134, 135, 135.1,135.2 Налогового кодекса Российской Федерации (федеральные государственные органы, Банк России, органы управления государственными внебюджетными фондами Российской Федерации)</t>
  </si>
  <si>
    <t>182 1 16 03030 01 6000 140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</si>
  <si>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</si>
  <si>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182 1 16 05000 01 6000 140</t>
  </si>
  <si>
    <t>Денежные взыскания (штрафы) за нарушение валютного законодательства Российской Федерации и актов органов валютного регулирования, а также законодательства Российской Федерации в области экспортного контроля (федеральные государственные органы, Банк России, органы управления государственными внебюджетными фондами Российской Федерации)</t>
  </si>
  <si>
    <t>182 1 16 31000 01 6000 140</t>
  </si>
  <si>
    <t>Денежные взыскания (штрафы) за нарушение порядка работы с денежной наличностью, порядка ведения кассовых операций, а также нарушение требований об использовании специальных банковских счетов (федеральные государственные органы, Банк России, органы управления государственными внебюджетными фондами Российской Федерации)</t>
  </si>
  <si>
    <t>182 1 16 36000 01 6000 140</t>
  </si>
  <si>
    <t>Денежные взыскания (штрафы) за нарушение законодательства о государственной регистрации юридических лиц и индивидуальных предпринимателей, предусмотренные статьей 14.25 Кодекса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</si>
  <si>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182 1 16 70010 01 6000 140</t>
  </si>
  <si>
    <t>Денежные взыскания (штрафы), установленные законодательством Российской Федерации за фиктивное или преднамеренное банкротство, за совершение неправомерных действий при банкротстве (федеральные государственные органы, Банк России, органы управления государственными внебюджетными фондами Российской Федерации)</t>
  </si>
  <si>
    <t>Прочие неналоговые доходы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</si>
  <si>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182 1 17 05010 01 6000 180</t>
  </si>
  <si>
    <t>Прочие безвозмездные поступления в федеральный бюджет (федеральные государственные органы, Банк России, органы управления государственными внебюджетными фондами Российской Федерации)</t>
  </si>
  <si>
    <t>182 2 07 01020 01 6000 180</t>
  </si>
  <si>
    <t xml:space="preserve">                          2. Расходы бюджета</t>
  </si>
  <si>
    <t xml:space="preserve">        Форма 0503127  с.2</t>
  </si>
  <si>
    <t xml:space="preserve">Код расхода </t>
  </si>
  <si>
    <t xml:space="preserve">             Неисполненные </t>
  </si>
  <si>
    <t>по бюджетной</t>
  </si>
  <si>
    <t xml:space="preserve">Лимиты </t>
  </si>
  <si>
    <t xml:space="preserve">                назначения</t>
  </si>
  <si>
    <t>бюджетных</t>
  </si>
  <si>
    <t>по</t>
  </si>
  <si>
    <t>обязательств</t>
  </si>
  <si>
    <t>ассигно-</t>
  </si>
  <si>
    <t>лимитам</t>
  </si>
  <si>
    <t>ваниям</t>
  </si>
  <si>
    <t>10</t>
  </si>
  <si>
    <t>11</t>
  </si>
  <si>
    <t>Расходы бюджета - всего</t>
  </si>
  <si>
    <t>200</t>
  </si>
  <si>
    <t>х</t>
  </si>
  <si>
    <t>в том числе:</t>
  </si>
  <si>
    <t>Фонд оплаты труда государственных (муниципальных) органов</t>
  </si>
  <si>
    <t>182 0106 3940290012 121</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</si>
  <si>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</si>
  <si>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182 0106 3940290012 129</t>
  </si>
  <si>
    <t>Иные выплаты персоналу государственных (муниципальных) органов, за исключением фонда оплаты труда</t>
  </si>
  <si>
    <t>182 0106 3940290019 122</t>
  </si>
  <si>
    <t>Закупка товаров, работ, услуг в сфере информационно-коммуникационных технологий</t>
  </si>
  <si>
    <t>182 0106 3940290019 242</t>
  </si>
  <si>
    <t>Прочая закупка товаров, работ и услуг для обеспечения государственных (муниципальных) нужд</t>
  </si>
  <si>
    <t>182 0106 3940290019 244</t>
  </si>
  <si>
    <t>Уплата налога на имущество организаций и земельного налога</t>
  </si>
  <si>
    <t>182 0106 3940290019 851</t>
  </si>
  <si>
    <t>Уплата прочих налогов, сборов и иных обязательных платежей</t>
  </si>
  <si>
    <t>182 0106 3940290019 852</t>
  </si>
  <si>
    <t>182 0705 3940292040 244</t>
  </si>
  <si>
    <t>Результат исполнения бюджета (дефицит / профицит)</t>
  </si>
  <si>
    <t>450</t>
  </si>
  <si>
    <t>x</t>
  </si>
  <si>
    <t xml:space="preserve">                    3. Источники финансирования дефицита бюджета</t>
  </si>
  <si>
    <t>Форма 0503127  с.3</t>
  </si>
  <si>
    <t>Код источника</t>
  </si>
  <si>
    <t>финансирования</t>
  </si>
  <si>
    <t>Источники финансирования дефицита бюджета - всего</t>
  </si>
  <si>
    <t>500</t>
  </si>
  <si>
    <t xml:space="preserve">      в том числе:</t>
  </si>
  <si>
    <t>источники внутреннего финансирования бюджета</t>
  </si>
  <si>
    <t>520</t>
  </si>
  <si>
    <t>из них
  курсовая разница</t>
  </si>
  <si>
    <t>521</t>
  </si>
  <si>
    <t>182 01 06 03 00 01 0005 171</t>
  </si>
  <si>
    <t xml:space="preserve">  возврат кредитов (ссуд)</t>
  </si>
  <si>
    <t>522</t>
  </si>
  <si>
    <t>182 01 06 08 00 01 4800 640</t>
  </si>
  <si>
    <t>источники внешнего финансирования дефицита</t>
  </si>
  <si>
    <t>620</t>
  </si>
  <si>
    <t>Изменение остатков средств</t>
  </si>
  <si>
    <t>700</t>
  </si>
  <si>
    <t>182 00 00 00 00 00 0000 000</t>
  </si>
  <si>
    <t>увеличение остатков средств, всего</t>
  </si>
  <si>
    <t>710</t>
  </si>
  <si>
    <t>увеличение прочих остатков денежных средств федерального бюджета</t>
  </si>
  <si>
    <t>711</t>
  </si>
  <si>
    <t>182 01 05 02 01 01 0000 510</t>
  </si>
  <si>
    <t>уменьшение остатков средств, всего</t>
  </si>
  <si>
    <t>720</t>
  </si>
  <si>
    <t>уменьшение прочих остатков денежных средств федерального бюджета</t>
  </si>
  <si>
    <t>721</t>
  </si>
  <si>
    <t>182 01 05 02 01 01 0000 610</t>
  </si>
  <si>
    <t>Изменение остатков по расчетам 
(стр.810 + 820)</t>
  </si>
  <si>
    <t>800</t>
  </si>
  <si>
    <t>из них
 изменение остатков по расчетам с органами, организующими исполнение бюджета   (стр.811 + 812)</t>
  </si>
  <si>
    <t>810</t>
  </si>
  <si>
    <t>Увеличение счетов расчетов (дебетовый остаток счета 121002000)</t>
  </si>
  <si>
    <t>811</t>
  </si>
  <si>
    <t>Уменьшение счетов расчетов (кредитовый остаток счета 130405000)</t>
  </si>
  <si>
    <t>812</t>
  </si>
  <si>
    <t xml:space="preserve"> </t>
  </si>
  <si>
    <t xml:space="preserve">                           Форма 0503127  с.4</t>
  </si>
  <si>
    <t>Изменение остатков по внутренним расчетам (стр.821 + стр. 822)</t>
  </si>
  <si>
    <t>820</t>
  </si>
  <si>
    <t xml:space="preserve">увеличение остатков по внутренним расчетам </t>
  </si>
  <si>
    <t>821</t>
  </si>
  <si>
    <t xml:space="preserve">уменьшение остатков по внутренним расчетам </t>
  </si>
  <si>
    <t>822</t>
  </si>
  <si>
    <t>В. Н. Лариев</t>
  </si>
  <si>
    <t>Руководитель финансово-</t>
  </si>
  <si>
    <t>(расшифровка подписи)</t>
  </si>
  <si>
    <t>экономической службы        ____________________      __________________________</t>
  </si>
  <si>
    <t xml:space="preserve">                        (подпись)                     (расшифровка подписи)</t>
  </si>
  <si>
    <t>С.В.Кузыченко</t>
  </si>
  <si>
    <t>24785129</t>
  </si>
  <si>
    <t>на 01 января 2019 г.</t>
  </si>
  <si>
    <t>182 0106 3940292035 831</t>
  </si>
  <si>
    <t>Исполнение судебных актов Российской Федерации и мировых соглашений по возмещению вреда, причиненного в результате незаконных действий (бездействия) органов государственной власти (государственных органов) либо должностных лиц этих органов, а также в результате деятельности казенных учреждений</t>
  </si>
  <si>
    <t>Акцизы на автомобильный бензин, производимый на территории Российской Федерации (пени по соответствующему платежу)</t>
  </si>
  <si>
    <t>182 1 03 02041 01 2100 110</t>
  </si>
  <si>
    <t>Налог на добавленную стоимость на товары, ввозимые на территорию Российской Федерации (сумма платежа (перерасчеты, недоимка и задолженность по соответствующему платежу, в том числе по отмененному</t>
  </si>
  <si>
    <t>182 1 04 01000 01 1000 110</t>
  </si>
  <si>
    <t>Сбор за пользование объектами водных биологических ресурсов (по внутренним водным объектам) (суммы денежных взысканий (штрафов) по соответствующему платежу согласно законодательству Российской Федерации)</t>
  </si>
  <si>
    <t>182 1 07 04030 01 3000 110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</si>
  <si>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 (прочие поступления)(Прочие поступления (в случае заполнения платежного документа плательщиком с указанием кода подвида доходов, отличного от кодов подвида доходов 1000, 2100, 2200, 3000 ))</t>
  </si>
  <si>
    <t>182 1 08 07010 01 4000 110</t>
  </si>
  <si>
    <t>Налог на реализацию горюче-смазочных материалов (сумма платежа (перерасчеты, недоимка и задолженность по соответствующему платежу, в том числе по отмененному)</t>
  </si>
  <si>
    <t>182 1 09 05010 01 1000 110</t>
  </si>
  <si>
    <t>Недоимка, пени и штрафы по взносам в Государственный фонд занятости населения Российской Федерации, а также средства указанного Фонда, возвращаемые организациями в соответствии с ранее заключенными договорами (сумма платежа (перерасчеты, недоимка и задолженность по соответствующему платежу, в том числе по отмененному)</t>
  </si>
  <si>
    <t>182 1 09 08060 01 1000 140</t>
  </si>
  <si>
    <t xml:space="preserve"> " 29 " января  2019 г.</t>
  </si>
  <si>
    <t>(подпись)</t>
  </si>
  <si>
    <t xml:space="preserve">  (подпись)</t>
  </si>
  <si>
    <t>И.о. руководителя</t>
  </si>
  <si>
    <t>Главный бухгалтер</t>
  </si>
  <si>
    <t xml:space="preserve">                                              </t>
  </si>
  <si>
    <t xml:space="preserve">                                               </t>
  </si>
  <si>
    <t>__________</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</si>
</sst>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0_ ;[Red]\-0.00\ "/>
    <numFmt numFmtId="166" formatCode="#,##0.00_ ;[Red]\-#,##0.00\ "/>
  </numFmts>
  <fonts count="12" x14ac:knownFonts="1">
    <font>
      <sz val="10"/>
      <name val="Arial Cyr"/>
      <charset val="204"/>
    </font>
    <font>
      <sz val="10"/>
      <name val="Arial Cyr"/>
      <charset val="204"/>
    </font>
    <font>
      <sz val="8"/>
      <name val="Arial Cyr"/>
      <family val="2"/>
      <charset val="204"/>
    </font>
    <font>
      <sz val="8"/>
      <name val="Arial Cyr"/>
      <charset val="204"/>
    </font>
    <font>
      <b/>
      <sz val="10"/>
      <name val="Arial Cyr"/>
      <family val="2"/>
      <charset val="204"/>
    </font>
    <font>
      <b/>
      <sz val="11"/>
      <name val="Arial Cyr"/>
      <family val="2"/>
      <charset val="204"/>
    </font>
    <font>
      <sz val="8"/>
      <name val="Arial"/>
      <family val="2"/>
      <charset val="204"/>
    </font>
    <font>
      <b/>
      <sz val="8"/>
      <name val="Arial Cyr"/>
      <family val="2"/>
      <charset val="204"/>
    </font>
    <font>
      <sz val="10"/>
      <name val="Arial Cyr"/>
      <family val="2"/>
      <charset val="204"/>
    </font>
    <font>
      <sz val="10"/>
      <name val="Arial"/>
      <family val="2"/>
      <charset val="204"/>
    </font>
    <font>
      <sz val="9"/>
      <name val="Arial Cyr"/>
      <charset val="204"/>
    </font>
    <font>
      <sz val="11"/>
      <name val="Arial Cyr"/>
      <family val="2"/>
      <charset val="204"/>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top/>
      <bottom style="hair">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top style="thin">
        <color indexed="64"/>
      </top>
      <bottom/>
      <diagonal/>
    </border>
  </borders>
  <cellStyleXfs count="2">
    <xf numFmtId="0" fontId="0" fillId="0" borderId="0"/>
    <xf numFmtId="164" fontId="1" fillId="0" borderId="0" applyFont="0" applyFill="0" applyBorder="0" applyAlignment="0" applyProtection="0"/>
  </cellStyleXfs>
  <cellXfs count="182">
    <xf numFmtId="0" fontId="0" fillId="0" borderId="0" xfId="0"/>
    <xf numFmtId="49" fontId="0" fillId="0" borderId="0" xfId="0" applyNumberFormat="1"/>
    <xf numFmtId="0" fontId="0" fillId="0" borderId="0" xfId="0" applyAlignment="1">
      <alignment horizontal="left"/>
    </xf>
    <xf numFmtId="49" fontId="2" fillId="0" borderId="1" xfId="0" applyNumberFormat="1" applyFont="1" applyBorder="1" applyAlignment="1">
      <alignment horizontal="center" vertical="center"/>
    </xf>
    <xf numFmtId="49" fontId="2" fillId="0" borderId="2" xfId="0" applyNumberFormat="1" applyFont="1" applyBorder="1" applyAlignment="1">
      <alignment horizontal="center" vertical="center"/>
    </xf>
    <xf numFmtId="0" fontId="2" fillId="0" borderId="3" xfId="0" applyFont="1" applyBorder="1" applyAlignment="1">
      <alignment horizontal="center"/>
    </xf>
    <xf numFmtId="0" fontId="2" fillId="0" borderId="1" xfId="0" applyFont="1" applyBorder="1" applyAlignment="1">
      <alignment horizontal="center" vertical="center"/>
    </xf>
    <xf numFmtId="49" fontId="2" fillId="0" borderId="0" xfId="0" applyNumberFormat="1" applyFont="1"/>
    <xf numFmtId="0" fontId="2" fillId="0" borderId="0" xfId="0" applyFont="1" applyAlignment="1">
      <alignment horizontal="left"/>
    </xf>
    <xf numFmtId="0" fontId="4" fillId="0" borderId="0" xfId="0" applyFont="1" applyAlignment="1">
      <alignment horizontal="centerContinuous"/>
    </xf>
    <xf numFmtId="0" fontId="0" fillId="0" borderId="4" xfId="0" applyBorder="1" applyAlignment="1"/>
    <xf numFmtId="49" fontId="0" fillId="0" borderId="4" xfId="0" applyNumberFormat="1" applyBorder="1"/>
    <xf numFmtId="0" fontId="0" fillId="0" borderId="4" xfId="0" applyBorder="1"/>
    <xf numFmtId="49" fontId="2" fillId="0" borderId="5" xfId="0" applyNumberFormat="1" applyFont="1" applyBorder="1" applyAlignment="1">
      <alignment horizontal="centerContinuous"/>
    </xf>
    <xf numFmtId="49" fontId="2" fillId="0" borderId="0" xfId="0" applyNumberFormat="1" applyFont="1" applyBorder="1" applyAlignment="1">
      <alignment horizontal="centerContinuous"/>
    </xf>
    <xf numFmtId="0" fontId="2" fillId="0" borderId="2" xfId="0" applyFont="1" applyBorder="1" applyAlignment="1">
      <alignment horizontal="center"/>
    </xf>
    <xf numFmtId="0" fontId="2" fillId="0" borderId="1" xfId="0" applyFont="1" applyBorder="1" applyAlignment="1">
      <alignment horizontal="center"/>
    </xf>
    <xf numFmtId="49" fontId="2" fillId="0" borderId="6" xfId="0" applyNumberFormat="1" applyFont="1" applyBorder="1" applyAlignment="1">
      <alignment horizontal="center" vertical="center"/>
    </xf>
    <xf numFmtId="49" fontId="2" fillId="0" borderId="7" xfId="0" applyNumberFormat="1" applyFont="1" applyBorder="1" applyAlignment="1">
      <alignment horizontal="center" vertical="center"/>
    </xf>
    <xf numFmtId="49" fontId="2" fillId="0" borderId="8" xfId="0" applyNumberFormat="1" applyFont="1" applyBorder="1" applyAlignment="1">
      <alignment horizontal="center" vertical="center"/>
    </xf>
    <xf numFmtId="49" fontId="2" fillId="0" borderId="9"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10" xfId="0" applyNumberFormat="1" applyFont="1" applyBorder="1" applyAlignment="1">
      <alignment horizontal="center" vertical="center"/>
    </xf>
    <xf numFmtId="49" fontId="2" fillId="0" borderId="7" xfId="0" applyNumberFormat="1" applyFont="1" applyBorder="1" applyAlignment="1">
      <alignment horizontal="center" vertical="top"/>
    </xf>
    <xf numFmtId="49" fontId="2" fillId="0" borderId="11" xfId="0" applyNumberFormat="1" applyFont="1" applyBorder="1" applyAlignment="1">
      <alignment horizontal="center" vertical="center"/>
    </xf>
    <xf numFmtId="49" fontId="2" fillId="0" borderId="9" xfId="0" applyNumberFormat="1" applyFont="1" applyBorder="1" applyAlignment="1">
      <alignment horizontal="center"/>
    </xf>
    <xf numFmtId="0" fontId="0" fillId="0" borderId="4" xfId="0" applyBorder="1" applyAlignment="1">
      <alignment horizontal="left"/>
    </xf>
    <xf numFmtId="0" fontId="5" fillId="0" borderId="0" xfId="0" applyFont="1" applyBorder="1" applyAlignment="1"/>
    <xf numFmtId="49" fontId="2" fillId="0" borderId="12" xfId="0" applyNumberFormat="1" applyFont="1" applyBorder="1" applyAlignment="1">
      <alignment horizontal="centerContinuous"/>
    </xf>
    <xf numFmtId="49" fontId="2" fillId="0" borderId="13" xfId="0" applyNumberFormat="1" applyFont="1" applyBorder="1" applyAlignment="1">
      <alignment horizontal="centerContinuous"/>
    </xf>
    <xf numFmtId="0" fontId="2" fillId="0" borderId="9" xfId="0" applyFont="1" applyBorder="1" applyAlignment="1">
      <alignment horizontal="left"/>
    </xf>
    <xf numFmtId="0" fontId="2" fillId="0" borderId="2" xfId="0" applyFont="1" applyBorder="1" applyAlignment="1">
      <alignment horizontal="left"/>
    </xf>
    <xf numFmtId="0" fontId="2" fillId="0" borderId="14" xfId="0" applyFont="1" applyBorder="1" applyAlignment="1">
      <alignment horizontal="center" vertical="center"/>
    </xf>
    <xf numFmtId="49" fontId="2" fillId="0" borderId="0" xfId="0" applyNumberFormat="1" applyFont="1" applyAlignment="1">
      <alignment horizontal="right"/>
    </xf>
    <xf numFmtId="0" fontId="2" fillId="0" borderId="0" xfId="0" applyFont="1" applyAlignment="1">
      <alignment horizontal="right"/>
    </xf>
    <xf numFmtId="2" fontId="6" fillId="0" borderId="11" xfId="1" applyNumberFormat="1" applyFont="1" applyFill="1" applyBorder="1" applyAlignment="1">
      <alignment horizontal="right" shrinkToFit="1"/>
    </xf>
    <xf numFmtId="0" fontId="6" fillId="0" borderId="14" xfId="0" applyNumberFormat="1" applyFont="1" applyFill="1" applyBorder="1" applyAlignment="1">
      <alignment horizontal="left" shrinkToFit="1"/>
    </xf>
    <xf numFmtId="0" fontId="2" fillId="0" borderId="0" xfId="0" applyFont="1" applyAlignment="1">
      <alignment horizontal="left" vertical="top"/>
    </xf>
    <xf numFmtId="14" fontId="2" fillId="0" borderId="12" xfId="0" applyNumberFormat="1" applyFont="1" applyBorder="1" applyAlignment="1">
      <alignment horizontal="center" shrinkToFit="1"/>
    </xf>
    <xf numFmtId="0" fontId="3" fillId="0" borderId="16" xfId="0" quotePrefix="1" applyNumberFormat="1" applyFont="1" applyBorder="1" applyAlignment="1">
      <alignment horizontal="left" wrapText="1"/>
    </xf>
    <xf numFmtId="0" fontId="3" fillId="0" borderId="17" xfId="0" quotePrefix="1" applyNumberFormat="1" applyFont="1" applyBorder="1" applyAlignment="1">
      <alignment horizontal="center" shrinkToFit="1"/>
    </xf>
    <xf numFmtId="0" fontId="2" fillId="0" borderId="18" xfId="0" applyFont="1" applyBorder="1" applyAlignment="1">
      <alignment horizontal="left"/>
    </xf>
    <xf numFmtId="0" fontId="2" fillId="0" borderId="0" xfId="0" applyFont="1" applyBorder="1" applyAlignment="1">
      <alignment horizontal="center"/>
    </xf>
    <xf numFmtId="0" fontId="2" fillId="0" borderId="9" xfId="0" applyFont="1" applyBorder="1" applyAlignment="1">
      <alignment horizontal="center"/>
    </xf>
    <xf numFmtId="49" fontId="2" fillId="0" borderId="19" xfId="0" applyNumberFormat="1" applyFont="1" applyBorder="1" applyAlignment="1">
      <alignment horizontal="center" vertical="center"/>
    </xf>
    <xf numFmtId="49" fontId="2" fillId="0" borderId="18" xfId="0" applyNumberFormat="1" applyFont="1" applyBorder="1" applyAlignment="1">
      <alignment horizontal="left" vertical="center"/>
    </xf>
    <xf numFmtId="0" fontId="2" fillId="0" borderId="19" xfId="0" applyFont="1" applyBorder="1" applyAlignment="1">
      <alignment horizontal="center"/>
    </xf>
    <xf numFmtId="49" fontId="2" fillId="0" borderId="20" xfId="0" applyNumberFormat="1" applyFont="1" applyBorder="1" applyAlignment="1">
      <alignment horizontal="left" vertical="center"/>
    </xf>
    <xf numFmtId="49" fontId="2" fillId="0" borderId="21" xfId="0" applyNumberFormat="1" applyFont="1" applyBorder="1" applyAlignment="1">
      <alignment horizontal="center" vertical="center"/>
    </xf>
    <xf numFmtId="0" fontId="2" fillId="0" borderId="19" xfId="0" applyFont="1" applyBorder="1" applyAlignment="1">
      <alignment horizontal="left"/>
    </xf>
    <xf numFmtId="0" fontId="2" fillId="0" borderId="22" xfId="0" applyFont="1" applyBorder="1" applyAlignment="1">
      <alignment horizontal="center"/>
    </xf>
    <xf numFmtId="49" fontId="2" fillId="0" borderId="23" xfId="0" applyNumberFormat="1" applyFont="1" applyBorder="1" applyAlignment="1">
      <alignment horizontal="center" vertical="center"/>
    </xf>
    <xf numFmtId="0" fontId="3" fillId="0" borderId="24" xfId="0" applyFont="1" applyBorder="1" applyAlignment="1">
      <alignment horizontal="left" wrapText="1"/>
    </xf>
    <xf numFmtId="49" fontId="3" fillId="0" borderId="25" xfId="0" applyNumberFormat="1" applyFont="1" applyBorder="1" applyAlignment="1">
      <alignment horizontal="center" wrapText="1"/>
    </xf>
    <xf numFmtId="0" fontId="3" fillId="0" borderId="26" xfId="0" applyFont="1" applyBorder="1" applyAlignment="1">
      <alignment horizontal="left" wrapText="1" indent="2"/>
    </xf>
    <xf numFmtId="0" fontId="3" fillId="0" borderId="0" xfId="0" applyFont="1" applyAlignment="1">
      <alignment wrapText="1"/>
    </xf>
    <xf numFmtId="0" fontId="3" fillId="0" borderId="0" xfId="0" applyFont="1" applyBorder="1" applyAlignment="1">
      <alignment horizontal="left" wrapText="1"/>
    </xf>
    <xf numFmtId="165" fontId="2" fillId="0" borderId="27" xfId="0" applyNumberFormat="1" applyFont="1" applyBorder="1" applyAlignment="1">
      <alignment horizontal="center" shrinkToFit="1"/>
    </xf>
    <xf numFmtId="49" fontId="2" fillId="0" borderId="28" xfId="0" applyNumberFormat="1" applyFont="1" applyBorder="1" applyAlignment="1">
      <alignment horizontal="center"/>
    </xf>
    <xf numFmtId="0" fontId="2" fillId="0" borderId="0" xfId="0" applyFont="1" applyBorder="1" applyAlignment="1">
      <alignment horizontal="left"/>
    </xf>
    <xf numFmtId="49" fontId="2" fillId="0" borderId="0" xfId="0" applyNumberFormat="1" applyFont="1" applyBorder="1" applyAlignment="1">
      <alignment horizontal="left"/>
    </xf>
    <xf numFmtId="49" fontId="2" fillId="0" borderId="0" xfId="0" applyNumberFormat="1" applyFont="1" applyBorder="1" applyAlignment="1">
      <alignment horizontal="center" vertical="center"/>
    </xf>
    <xf numFmtId="49" fontId="2" fillId="0" borderId="0" xfId="0" applyNumberFormat="1" applyFont="1" applyBorder="1"/>
    <xf numFmtId="49" fontId="2" fillId="0" borderId="0" xfId="0" applyNumberFormat="1" applyFont="1" applyBorder="1" applyAlignment="1">
      <alignment horizontal="right"/>
    </xf>
    <xf numFmtId="49" fontId="0" fillId="0" borderId="4" xfId="0" applyNumberFormat="1" applyBorder="1" applyAlignment="1">
      <alignment horizontal="left"/>
    </xf>
    <xf numFmtId="0" fontId="0" fillId="0" borderId="2" xfId="0" applyBorder="1" applyAlignment="1">
      <alignment horizontal="left"/>
    </xf>
    <xf numFmtId="0" fontId="3" fillId="0" borderId="26" xfId="0" applyFont="1" applyBorder="1" applyAlignment="1">
      <alignment horizontal="left" wrapText="1"/>
    </xf>
    <xf numFmtId="49" fontId="3" fillId="0" borderId="29" xfId="0" applyNumberFormat="1" applyFont="1" applyBorder="1" applyAlignment="1">
      <alignment horizontal="center" wrapText="1"/>
    </xf>
    <xf numFmtId="2" fontId="2" fillId="0" borderId="21" xfId="0" applyNumberFormat="1" applyFont="1" applyBorder="1" applyAlignment="1">
      <alignment horizontal="center" shrinkToFit="1"/>
    </xf>
    <xf numFmtId="2" fontId="2" fillId="0" borderId="21" xfId="0" applyNumberFormat="1" applyFont="1" applyBorder="1" applyAlignment="1">
      <alignment horizontal="right" shrinkToFit="1"/>
    </xf>
    <xf numFmtId="2" fontId="2" fillId="0" borderId="22" xfId="0" applyNumberFormat="1" applyFont="1" applyBorder="1" applyAlignment="1">
      <alignment horizontal="right" shrinkToFit="1"/>
    </xf>
    <xf numFmtId="0" fontId="3" fillId="0" borderId="19" xfId="0" applyFont="1" applyBorder="1" applyAlignment="1">
      <alignment horizontal="left" wrapText="1"/>
    </xf>
    <xf numFmtId="49" fontId="3" fillId="0" borderId="30" xfId="0" applyNumberFormat="1" applyFont="1" applyBorder="1" applyAlignment="1">
      <alignment horizontal="center" wrapText="1"/>
    </xf>
    <xf numFmtId="2" fontId="3" fillId="0" borderId="8" xfId="0" applyNumberFormat="1" applyFont="1" applyBorder="1" applyAlignment="1">
      <alignment horizontal="center" shrinkToFit="1"/>
    </xf>
    <xf numFmtId="2" fontId="2" fillId="0" borderId="3" xfId="0" applyNumberFormat="1" applyFont="1" applyBorder="1" applyAlignment="1">
      <alignment horizontal="right" shrinkToFit="1"/>
    </xf>
    <xf numFmtId="49" fontId="3" fillId="0" borderId="31" xfId="0" applyNumberFormat="1" applyFont="1" applyBorder="1" applyAlignment="1">
      <alignment horizontal="center" wrapText="1"/>
    </xf>
    <xf numFmtId="2" fontId="2" fillId="0" borderId="21" xfId="0" applyNumberFormat="1" applyFont="1" applyBorder="1" applyAlignment="1">
      <alignment horizontal="left" shrinkToFit="1"/>
    </xf>
    <xf numFmtId="49" fontId="3" fillId="0" borderId="17" xfId="0" applyNumberFormat="1" applyFont="1" applyBorder="1" applyAlignment="1">
      <alignment horizontal="center" wrapText="1"/>
    </xf>
    <xf numFmtId="2" fontId="2" fillId="0" borderId="3" xfId="0" applyNumberFormat="1" applyFont="1" applyBorder="1" applyAlignment="1">
      <alignment horizontal="center" shrinkToFit="1"/>
    </xf>
    <xf numFmtId="2" fontId="2" fillId="0" borderId="32" xfId="0" applyNumberFormat="1" applyFont="1" applyBorder="1" applyAlignment="1">
      <alignment horizontal="center" shrinkToFit="1"/>
    </xf>
    <xf numFmtId="2" fontId="2" fillId="0" borderId="14" xfId="0" applyNumberFormat="1" applyFont="1" applyBorder="1" applyAlignment="1">
      <alignment horizontal="center" shrinkToFit="1"/>
    </xf>
    <xf numFmtId="2" fontId="2" fillId="0" borderId="14" xfId="0" applyNumberFormat="1" applyFont="1" applyBorder="1" applyAlignment="1">
      <alignment horizontal="right" shrinkToFit="1"/>
    </xf>
    <xf numFmtId="2" fontId="2" fillId="0" borderId="16" xfId="0" applyNumberFormat="1" applyFont="1" applyBorder="1" applyAlignment="1">
      <alignment horizontal="center" shrinkToFit="1"/>
    </xf>
    <xf numFmtId="2" fontId="2" fillId="0" borderId="22" xfId="0" applyNumberFormat="1" applyFont="1" applyBorder="1" applyAlignment="1">
      <alignment horizontal="center" shrinkToFit="1"/>
    </xf>
    <xf numFmtId="0" fontId="3" fillId="0" borderId="33" xfId="0" applyFont="1" applyBorder="1" applyAlignment="1">
      <alignment horizontal="left" wrapText="1"/>
    </xf>
    <xf numFmtId="49" fontId="3" fillId="0" borderId="34" xfId="0" applyNumberFormat="1" applyFont="1" applyBorder="1" applyAlignment="1">
      <alignment horizontal="center" wrapText="1"/>
    </xf>
    <xf numFmtId="2" fontId="2" fillId="0" borderId="10" xfId="0" applyNumberFormat="1" applyFont="1" applyBorder="1" applyAlignment="1">
      <alignment horizontal="center" shrinkToFit="1"/>
    </xf>
    <xf numFmtId="2" fontId="2" fillId="0" borderId="1" xfId="0" applyNumberFormat="1" applyFont="1" applyBorder="1" applyAlignment="1">
      <alignment horizontal="right" shrinkToFit="1"/>
    </xf>
    <xf numFmtId="2" fontId="2" fillId="0" borderId="35" xfId="0" applyNumberFormat="1" applyFont="1" applyBorder="1" applyAlignment="1">
      <alignment horizontal="center" shrinkToFit="1"/>
    </xf>
    <xf numFmtId="49" fontId="3" fillId="0" borderId="0" xfId="0" applyNumberFormat="1" applyFont="1" applyBorder="1" applyAlignment="1">
      <alignment horizontal="center" wrapText="1"/>
    </xf>
    <xf numFmtId="49" fontId="2" fillId="0" borderId="0" xfId="0" applyNumberFormat="1" applyFont="1" applyBorder="1" applyAlignment="1">
      <alignment horizontal="center"/>
    </xf>
    <xf numFmtId="0" fontId="3" fillId="0" borderId="4" xfId="0" applyFont="1" applyBorder="1" applyAlignment="1">
      <alignment horizontal="left" wrapText="1"/>
    </xf>
    <xf numFmtId="49" fontId="3" fillId="0" borderId="4" xfId="0" applyNumberFormat="1" applyFont="1" applyBorder="1" applyAlignment="1">
      <alignment horizontal="center" wrapText="1"/>
    </xf>
    <xf numFmtId="49" fontId="2" fillId="0" borderId="4" xfId="0" applyNumberFormat="1" applyFont="1" applyBorder="1" applyAlignment="1">
      <alignment horizontal="center"/>
    </xf>
    <xf numFmtId="49" fontId="2" fillId="0" borderId="2" xfId="0" applyNumberFormat="1" applyFont="1" applyBorder="1" applyAlignment="1">
      <alignment horizontal="center"/>
    </xf>
    <xf numFmtId="49" fontId="2" fillId="0" borderId="20" xfId="0" applyNumberFormat="1" applyFont="1" applyBorder="1" applyAlignment="1">
      <alignment horizontal="center" vertical="center"/>
    </xf>
    <xf numFmtId="49" fontId="2" fillId="0" borderId="4" xfId="0" applyNumberFormat="1" applyFont="1" applyBorder="1" applyAlignment="1">
      <alignment horizontal="center" vertical="top"/>
    </xf>
    <xf numFmtId="49" fontId="2" fillId="0" borderId="4" xfId="0" applyNumberFormat="1" applyFont="1" applyBorder="1" applyAlignment="1">
      <alignment horizontal="center" vertical="center"/>
    </xf>
    <xf numFmtId="2" fontId="2" fillId="0" borderId="8" xfId="0" applyNumberFormat="1" applyFont="1" applyBorder="1" applyAlignment="1">
      <alignment horizontal="center" shrinkToFit="1"/>
    </xf>
    <xf numFmtId="2" fontId="2" fillId="0" borderId="9" xfId="0" applyNumberFormat="1" applyFont="1" applyBorder="1" applyAlignment="1">
      <alignment horizontal="right" shrinkToFit="1"/>
    </xf>
    <xf numFmtId="2" fontId="2" fillId="0" borderId="36" xfId="0" applyNumberFormat="1" applyFont="1" applyBorder="1" applyAlignment="1">
      <alignment horizontal="center" shrinkToFit="1"/>
    </xf>
    <xf numFmtId="2" fontId="2" fillId="0" borderId="2" xfId="0" applyNumberFormat="1" applyFont="1" applyBorder="1" applyAlignment="1">
      <alignment horizontal="center" shrinkToFit="1"/>
    </xf>
    <xf numFmtId="0" fontId="3" fillId="0" borderId="20" xfId="0" applyFont="1" applyBorder="1" applyAlignment="1">
      <alignment horizontal="left" wrapText="1"/>
    </xf>
    <xf numFmtId="2" fontId="2" fillId="0" borderId="1" xfId="0" applyNumberFormat="1" applyFont="1" applyBorder="1" applyAlignment="1">
      <alignment horizontal="center" shrinkToFit="1"/>
    </xf>
    <xf numFmtId="0" fontId="7" fillId="0" borderId="0" xfId="0" applyFont="1" applyBorder="1" applyAlignment="1">
      <alignment horizontal="left" wrapText="1"/>
    </xf>
    <xf numFmtId="0" fontId="2" fillId="0" borderId="0" xfId="0" applyFont="1" applyBorder="1"/>
    <xf numFmtId="49" fontId="0" fillId="0" borderId="0" xfId="0" applyNumberFormat="1" applyBorder="1"/>
    <xf numFmtId="0" fontId="0" fillId="0" borderId="0" xfId="0" applyBorder="1"/>
    <xf numFmtId="4" fontId="6" fillId="0" borderId="11" xfId="1" applyNumberFormat="1" applyFont="1" applyFill="1" applyBorder="1" applyAlignment="1">
      <alignment horizontal="right" shrinkToFit="1"/>
    </xf>
    <xf numFmtId="4" fontId="6" fillId="0" borderId="16" xfId="1" applyNumberFormat="1" applyFont="1" applyFill="1" applyBorder="1" applyAlignment="1">
      <alignment horizontal="right" shrinkToFit="1"/>
    </xf>
    <xf numFmtId="0" fontId="2" fillId="0" borderId="6" xfId="0" applyFont="1" applyBorder="1" applyAlignment="1">
      <alignment horizontal="center" vertical="center"/>
    </xf>
    <xf numFmtId="0" fontId="3" fillId="0" borderId="6" xfId="0" applyFont="1" applyBorder="1" applyAlignment="1">
      <alignment horizontal="left" wrapText="1"/>
    </xf>
    <xf numFmtId="0" fontId="2" fillId="0" borderId="18" xfId="0" applyFont="1" applyBorder="1" applyAlignment="1">
      <alignment horizontal="center"/>
    </xf>
    <xf numFmtId="0" fontId="2" fillId="0" borderId="23" xfId="0" applyFont="1" applyBorder="1" applyAlignment="1">
      <alignment horizontal="center" vertical="center"/>
    </xf>
    <xf numFmtId="49" fontId="3" fillId="0" borderId="37" xfId="0" applyNumberFormat="1" applyFont="1" applyBorder="1" applyAlignment="1">
      <alignment horizontal="center" wrapText="1"/>
    </xf>
    <xf numFmtId="49" fontId="3" fillId="0" borderId="6" xfId="0" applyNumberFormat="1" applyFont="1" applyBorder="1" applyAlignment="1">
      <alignment horizontal="center" wrapText="1"/>
    </xf>
    <xf numFmtId="0" fontId="6" fillId="0" borderId="14" xfId="0" quotePrefix="1" applyNumberFormat="1" applyFont="1" applyBorder="1" applyAlignment="1">
      <alignment horizontal="center"/>
    </xf>
    <xf numFmtId="165" fontId="2" fillId="0" borderId="38" xfId="0" applyNumberFormat="1" applyFont="1" applyBorder="1" applyAlignment="1">
      <alignment horizontal="center" shrinkToFit="1"/>
    </xf>
    <xf numFmtId="49" fontId="3" fillId="0" borderId="39" xfId="0" applyNumberFormat="1" applyFont="1" applyBorder="1" applyAlignment="1">
      <alignment horizontal="center" wrapText="1"/>
    </xf>
    <xf numFmtId="4" fontId="2" fillId="0" borderId="40" xfId="0" applyNumberFormat="1" applyFont="1" applyBorder="1" applyAlignment="1">
      <alignment horizontal="right" shrinkToFit="1"/>
    </xf>
    <xf numFmtId="4" fontId="2" fillId="0" borderId="32" xfId="0" applyNumberFormat="1" applyFont="1" applyBorder="1" applyAlignment="1">
      <alignment horizontal="right" shrinkToFit="1"/>
    </xf>
    <xf numFmtId="4" fontId="2" fillId="0" borderId="41" xfId="0" applyNumberFormat="1" applyFont="1" applyBorder="1" applyAlignment="1">
      <alignment horizontal="right" shrinkToFit="1"/>
    </xf>
    <xf numFmtId="4" fontId="2" fillId="0" borderId="16" xfId="0" applyNumberFormat="1" applyFont="1" applyBorder="1" applyAlignment="1">
      <alignment horizontal="right" shrinkToFit="1"/>
    </xf>
    <xf numFmtId="4" fontId="2" fillId="0" borderId="41" xfId="0" applyNumberFormat="1" applyFont="1" applyBorder="1" applyAlignment="1">
      <alignment horizontal="center" shrinkToFit="1"/>
    </xf>
    <xf numFmtId="4" fontId="2" fillId="0" borderId="32" xfId="0" applyNumberFormat="1" applyFont="1" applyBorder="1" applyAlignment="1">
      <alignment horizontal="center" shrinkToFit="1"/>
    </xf>
    <xf numFmtId="4" fontId="2" fillId="0" borderId="16" xfId="0" applyNumberFormat="1" applyFont="1" applyBorder="1" applyAlignment="1">
      <alignment horizontal="center" shrinkToFit="1"/>
    </xf>
    <xf numFmtId="4" fontId="2" fillId="0" borderId="35" xfId="0" applyNumberFormat="1" applyFont="1" applyBorder="1" applyAlignment="1">
      <alignment horizontal="center" shrinkToFit="1"/>
    </xf>
    <xf numFmtId="165" fontId="9" fillId="0" borderId="14" xfId="1" applyNumberFormat="1" applyFont="1" applyFill="1" applyBorder="1" applyAlignment="1">
      <alignment horizontal="right" shrinkToFit="1"/>
    </xf>
    <xf numFmtId="166" fontId="9" fillId="0" borderId="14" xfId="1" applyNumberFormat="1" applyFont="1" applyFill="1" applyBorder="1" applyAlignment="1">
      <alignment horizontal="right" shrinkToFit="1"/>
    </xf>
    <xf numFmtId="166" fontId="9" fillId="0" borderId="16" xfId="1" applyNumberFormat="1" applyFont="1" applyFill="1" applyBorder="1" applyAlignment="1">
      <alignment horizontal="right" shrinkToFit="1"/>
    </xf>
    <xf numFmtId="165" fontId="8" fillId="0" borderId="21" xfId="0" applyNumberFormat="1" applyFont="1" applyBorder="1" applyAlignment="1">
      <alignment horizontal="center" shrinkToFit="1"/>
    </xf>
    <xf numFmtId="166" fontId="8" fillId="0" borderId="21" xfId="0" applyNumberFormat="1" applyFont="1" applyBorder="1" applyAlignment="1">
      <alignment horizontal="center" shrinkToFit="1"/>
    </xf>
    <xf numFmtId="166" fontId="8" fillId="0" borderId="22" xfId="0" applyNumberFormat="1" applyFont="1" applyBorder="1" applyAlignment="1">
      <alignment horizontal="center" shrinkToFit="1"/>
    </xf>
    <xf numFmtId="166" fontId="8" fillId="0" borderId="20" xfId="0" applyNumberFormat="1" applyFont="1" applyBorder="1" applyAlignment="1">
      <alignment horizontal="center" shrinkToFit="1"/>
    </xf>
    <xf numFmtId="166" fontId="8" fillId="0" borderId="41" xfId="0" applyNumberFormat="1" applyFont="1" applyBorder="1" applyAlignment="1">
      <alignment horizontal="center" shrinkToFit="1"/>
    </xf>
    <xf numFmtId="165" fontId="8" fillId="0" borderId="27" xfId="0" applyNumberFormat="1" applyFont="1" applyBorder="1" applyAlignment="1">
      <alignment horizontal="center" shrinkToFit="1"/>
    </xf>
    <xf numFmtId="166" fontId="8" fillId="0" borderId="27" xfId="0" applyNumberFormat="1" applyFont="1" applyBorder="1" applyAlignment="1">
      <alignment horizontal="center" shrinkToFit="1"/>
    </xf>
    <xf numFmtId="165" fontId="8" fillId="0" borderId="42" xfId="0" applyNumberFormat="1" applyFont="1" applyBorder="1" applyAlignment="1">
      <alignment horizontal="center" shrinkToFit="1"/>
    </xf>
    <xf numFmtId="166" fontId="8" fillId="0" borderId="42" xfId="0" applyNumberFormat="1" applyFont="1" applyBorder="1" applyAlignment="1">
      <alignment horizontal="center" shrinkToFit="1"/>
    </xf>
    <xf numFmtId="166" fontId="9" fillId="0" borderId="28" xfId="1" applyNumberFormat="1" applyFont="1" applyFill="1" applyBorder="1" applyAlignment="1">
      <alignment horizontal="center" shrinkToFit="1"/>
    </xf>
    <xf numFmtId="166" fontId="8" fillId="0" borderId="43" xfId="0" applyNumberFormat="1" applyFont="1" applyBorder="1" applyAlignment="1">
      <alignment horizontal="center" shrinkToFit="1"/>
    </xf>
    <xf numFmtId="49" fontId="0" fillId="0" borderId="14" xfId="0" applyNumberFormat="1" applyFont="1" applyBorder="1" applyAlignment="1">
      <alignment horizontal="center" wrapText="1"/>
    </xf>
    <xf numFmtId="0" fontId="0" fillId="0" borderId="14" xfId="0" quotePrefix="1" applyNumberFormat="1" applyFont="1" applyBorder="1" applyAlignment="1">
      <alignment shrinkToFit="1"/>
    </xf>
    <xf numFmtId="166" fontId="9" fillId="0" borderId="28" xfId="1" applyNumberFormat="1" applyFont="1" applyFill="1" applyBorder="1" applyAlignment="1">
      <alignment horizontal="right" wrapText="1" shrinkToFit="1"/>
    </xf>
    <xf numFmtId="4" fontId="8" fillId="0" borderId="21" xfId="0" applyNumberFormat="1" applyFont="1" applyBorder="1" applyAlignment="1">
      <alignment horizontal="right" shrinkToFit="1"/>
    </xf>
    <xf numFmtId="4" fontId="8" fillId="0" borderId="22" xfId="0" applyNumberFormat="1" applyFont="1" applyBorder="1" applyAlignment="1">
      <alignment horizontal="right" shrinkToFit="1"/>
    </xf>
    <xf numFmtId="4" fontId="8" fillId="0" borderId="3" xfId="0" applyNumberFormat="1" applyFont="1" applyBorder="1" applyAlignment="1">
      <alignment horizontal="right" shrinkToFit="1"/>
    </xf>
    <xf numFmtId="4" fontId="8" fillId="0" borderId="2" xfId="0" applyNumberFormat="1" applyFont="1" applyBorder="1" applyAlignment="1">
      <alignment horizontal="right" shrinkToFit="1"/>
    </xf>
    <xf numFmtId="4" fontId="8" fillId="0" borderId="21" xfId="0" applyNumberFormat="1" applyFont="1" applyBorder="1" applyAlignment="1">
      <alignment horizontal="center" shrinkToFit="1"/>
    </xf>
    <xf numFmtId="4" fontId="8" fillId="0" borderId="14" xfId="0" applyNumberFormat="1" applyFont="1" applyBorder="1" applyAlignment="1">
      <alignment horizontal="right" shrinkToFit="1"/>
    </xf>
    <xf numFmtId="4" fontId="8" fillId="0" borderId="14" xfId="0" applyNumberFormat="1" applyFont="1" applyBorder="1" applyAlignment="1">
      <alignment horizontal="center" shrinkToFit="1"/>
    </xf>
    <xf numFmtId="4" fontId="8" fillId="0" borderId="22" xfId="0" applyNumberFormat="1" applyFont="1" applyBorder="1" applyAlignment="1">
      <alignment horizontal="center" shrinkToFit="1"/>
    </xf>
    <xf numFmtId="4" fontId="8" fillId="0" borderId="10" xfId="0" applyNumberFormat="1" applyFont="1" applyBorder="1" applyAlignment="1">
      <alignment horizontal="right" shrinkToFit="1"/>
    </xf>
    <xf numFmtId="4" fontId="8" fillId="0" borderId="1" xfId="0" applyNumberFormat="1" applyFont="1" applyBorder="1" applyAlignment="1">
      <alignment horizontal="right" shrinkToFit="1"/>
    </xf>
    <xf numFmtId="4" fontId="8" fillId="0" borderId="10" xfId="0" applyNumberFormat="1" applyFont="1" applyBorder="1" applyAlignment="1">
      <alignment horizontal="center" shrinkToFit="1"/>
    </xf>
    <xf numFmtId="0" fontId="0" fillId="0" borderId="14" xfId="0" quotePrefix="1" applyNumberFormat="1" applyBorder="1" applyAlignment="1">
      <alignment shrinkToFit="1"/>
    </xf>
    <xf numFmtId="166" fontId="8" fillId="0" borderId="42" xfId="0" applyNumberFormat="1" applyFont="1" applyFill="1" applyBorder="1" applyAlignment="1">
      <alignment horizontal="right" wrapText="1" shrinkToFit="1"/>
    </xf>
    <xf numFmtId="4" fontId="8" fillId="0" borderId="21" xfId="0" applyNumberFormat="1" applyFont="1" applyFill="1" applyBorder="1" applyAlignment="1">
      <alignment horizontal="right" shrinkToFit="1"/>
    </xf>
    <xf numFmtId="4" fontId="8" fillId="0" borderId="3" xfId="0" applyNumberFormat="1" applyFont="1" applyFill="1" applyBorder="1" applyAlignment="1">
      <alignment horizontal="right" shrinkToFit="1"/>
    </xf>
    <xf numFmtId="4" fontId="8" fillId="0" borderId="11" xfId="0" applyNumberFormat="1" applyFont="1" applyFill="1" applyBorder="1" applyAlignment="1">
      <alignment horizontal="right" shrinkToFit="1"/>
    </xf>
    <xf numFmtId="4" fontId="8" fillId="0" borderId="42" xfId="0" applyNumberFormat="1" applyFont="1" applyBorder="1" applyAlignment="1">
      <alignment horizontal="right" shrinkToFit="1"/>
    </xf>
    <xf numFmtId="4" fontId="8" fillId="0" borderId="22" xfId="0" applyNumberFormat="1" applyFont="1" applyFill="1" applyBorder="1" applyAlignment="1">
      <alignment horizontal="right" shrinkToFit="1"/>
    </xf>
    <xf numFmtId="49" fontId="10" fillId="0" borderId="15" xfId="0" applyNumberFormat="1" applyFont="1" applyBorder="1" applyAlignment="1">
      <alignment horizontal="center"/>
    </xf>
    <xf numFmtId="0" fontId="10" fillId="0" borderId="15" xfId="0" applyFont="1" applyBorder="1" applyAlignment="1">
      <alignment horizontal="center"/>
    </xf>
    <xf numFmtId="49" fontId="3" fillId="0" borderId="15" xfId="0" applyNumberFormat="1" applyFont="1" applyBorder="1" applyAlignment="1">
      <alignment horizontal="center"/>
    </xf>
    <xf numFmtId="49" fontId="2" fillId="0" borderId="0" xfId="0" applyNumberFormat="1" applyFont="1" applyAlignment="1"/>
    <xf numFmtId="0" fontId="8" fillId="0" borderId="0" xfId="0" applyFont="1" applyBorder="1" applyAlignment="1">
      <alignment horizontal="left" shrinkToFit="1"/>
    </xf>
    <xf numFmtId="49" fontId="2" fillId="0" borderId="0" xfId="0" applyNumberFormat="1" applyFont="1" applyAlignment="1">
      <alignment horizontal="center"/>
    </xf>
    <xf numFmtId="0" fontId="11" fillId="0" borderId="4" xfId="0" applyFont="1" applyBorder="1" applyAlignment="1">
      <alignment horizontal="center" shrinkToFit="1"/>
    </xf>
    <xf numFmtId="0" fontId="8" fillId="0" borderId="0" xfId="0" applyFont="1" applyAlignment="1">
      <alignment horizontal="left"/>
    </xf>
    <xf numFmtId="0" fontId="2" fillId="0" borderId="7" xfId="0" applyFont="1" applyBorder="1" applyAlignment="1">
      <alignment horizontal="left"/>
    </xf>
    <xf numFmtId="0" fontId="4" fillId="0" borderId="0" xfId="0" applyFont="1" applyAlignment="1">
      <alignment horizontal="center"/>
    </xf>
    <xf numFmtId="0" fontId="2" fillId="0" borderId="0" xfId="0" applyFont="1" applyAlignment="1">
      <alignment horizontal="center"/>
    </xf>
    <xf numFmtId="0" fontId="2" fillId="0" borderId="44" xfId="0" applyNumberFormat="1" applyFont="1" applyBorder="1" applyAlignment="1">
      <alignment horizontal="center" shrinkToFit="1"/>
    </xf>
    <xf numFmtId="0" fontId="2" fillId="0" borderId="12" xfId="0" applyNumberFormat="1" applyFont="1" applyBorder="1" applyAlignment="1">
      <alignment horizontal="center" shrinkToFit="1"/>
    </xf>
    <xf numFmtId="0" fontId="2" fillId="0" borderId="4" xfId="0" applyFont="1" applyBorder="1" applyAlignment="1">
      <alignment horizontal="left" shrinkToFit="1"/>
    </xf>
    <xf numFmtId="49" fontId="2" fillId="0" borderId="18" xfId="0" applyNumberFormat="1" applyFont="1" applyBorder="1" applyAlignment="1">
      <alignment horizontal="center" vertical="center"/>
    </xf>
    <xf numFmtId="49" fontId="2" fillId="0" borderId="45" xfId="0" applyNumberFormat="1" applyFont="1" applyBorder="1" applyAlignment="1">
      <alignment horizontal="center" vertical="center"/>
    </xf>
    <xf numFmtId="49" fontId="2" fillId="0" borderId="8" xfId="0" applyNumberFormat="1" applyFont="1" applyBorder="1" applyAlignment="1">
      <alignment horizontal="center" vertical="center"/>
    </xf>
    <xf numFmtId="49" fontId="2" fillId="0" borderId="20" xfId="0" applyNumberFormat="1" applyFont="1" applyBorder="1" applyAlignment="1">
      <alignment horizontal="center" vertical="center"/>
    </xf>
    <xf numFmtId="49" fontId="2" fillId="0" borderId="4" xfId="0" applyNumberFormat="1" applyFont="1" applyBorder="1" applyAlignment="1">
      <alignment horizontal="center" vertical="center"/>
    </xf>
    <xf numFmtId="49" fontId="2" fillId="0" borderId="21" xfId="0" applyNumberFormat="1" applyFont="1" applyBorder="1" applyAlignment="1">
      <alignment horizontal="center" vertical="center"/>
    </xf>
  </cellXfs>
  <cellStyles count="2">
    <cellStyle name="Обычный" xfId="0" builtinId="0"/>
    <cellStyle name="Финансовый" xfId="1" builtin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I76"/>
  <sheetViews>
    <sheetView showGridLines="0" view="pageBreakPreview" topLeftCell="A73" zoomScale="115" zoomScaleNormal="100" zoomScaleSheetLayoutView="115" workbookViewId="0">
      <selection activeCell="I11" sqref="I11"/>
    </sheetView>
  </sheetViews>
  <sheetFormatPr defaultRowHeight="12.75" x14ac:dyDescent="0.2"/>
  <cols>
    <col min="1" max="1" width="37.140625" style="2" customWidth="1"/>
    <col min="2" max="2" width="4.5703125" style="2" customWidth="1"/>
    <col min="3" max="3" width="14.7109375" style="2" customWidth="1"/>
    <col min="4" max="4" width="12.5703125" style="1" customWidth="1"/>
    <col min="5" max="5" width="16.7109375" style="1" customWidth="1"/>
    <col min="6" max="6" width="12.5703125" style="1" customWidth="1"/>
    <col min="7" max="7" width="14.28515625" style="1" customWidth="1"/>
    <col min="8" max="8" width="14" style="1" customWidth="1"/>
    <col min="9" max="9" width="14.140625" customWidth="1"/>
  </cols>
  <sheetData>
    <row r="1" spans="1:9" x14ac:dyDescent="0.2">
      <c r="A1" s="171" t="s">
        <v>46</v>
      </c>
      <c r="B1" s="171"/>
      <c r="C1" s="171"/>
      <c r="D1" s="171"/>
      <c r="E1" s="171"/>
      <c r="F1" s="171"/>
      <c r="G1" s="171"/>
    </row>
    <row r="2" spans="1:9" x14ac:dyDescent="0.2">
      <c r="A2" s="171" t="s">
        <v>45</v>
      </c>
      <c r="B2" s="171"/>
      <c r="C2" s="171"/>
      <c r="D2" s="171"/>
      <c r="E2" s="171"/>
      <c r="F2" s="171"/>
      <c r="G2" s="171"/>
    </row>
    <row r="3" spans="1:9" x14ac:dyDescent="0.2">
      <c r="A3" s="171" t="s">
        <v>44</v>
      </c>
      <c r="B3" s="171"/>
      <c r="C3" s="171"/>
      <c r="D3" s="171"/>
      <c r="E3" s="171"/>
      <c r="F3" s="171"/>
      <c r="G3" s="171"/>
    </row>
    <row r="4" spans="1:9" ht="12.75" customHeight="1" thickBot="1" x14ac:dyDescent="0.25">
      <c r="A4" s="171" t="s">
        <v>43</v>
      </c>
      <c r="B4" s="171"/>
      <c r="C4" s="171"/>
      <c r="D4" s="171"/>
      <c r="E4" s="171"/>
      <c r="F4" s="171"/>
      <c r="G4" s="171"/>
      <c r="H4" s="9"/>
      <c r="I4" s="16" t="s">
        <v>6</v>
      </c>
    </row>
    <row r="5" spans="1:9" x14ac:dyDescent="0.2">
      <c r="H5" s="33" t="s">
        <v>25</v>
      </c>
      <c r="I5" s="29" t="s">
        <v>27</v>
      </c>
    </row>
    <row r="6" spans="1:9" ht="18" customHeight="1" x14ac:dyDescent="0.2">
      <c r="A6" s="172" t="s">
        <v>241</v>
      </c>
      <c r="B6" s="172"/>
      <c r="C6" s="172"/>
      <c r="D6" s="172"/>
      <c r="E6" s="172"/>
      <c r="F6" s="172"/>
      <c r="G6" s="172"/>
      <c r="H6" s="34" t="s">
        <v>24</v>
      </c>
      <c r="I6" s="38">
        <v>43466</v>
      </c>
    </row>
    <row r="7" spans="1:9" ht="18" customHeight="1" x14ac:dyDescent="0.2">
      <c r="A7" s="8" t="s">
        <v>32</v>
      </c>
      <c r="B7" s="8"/>
      <c r="C7" s="8"/>
      <c r="D7" s="7"/>
      <c r="E7" s="7"/>
      <c r="F7" s="7"/>
      <c r="G7" s="7"/>
      <c r="H7" s="34"/>
      <c r="I7" s="173"/>
    </row>
    <row r="8" spans="1:9" ht="10.5" customHeight="1" x14ac:dyDescent="0.2">
      <c r="A8" s="8" t="s">
        <v>33</v>
      </c>
      <c r="B8" s="8"/>
      <c r="C8" s="8"/>
      <c r="D8" s="7"/>
      <c r="E8" s="7"/>
      <c r="F8" s="7"/>
      <c r="G8" s="7"/>
      <c r="H8" s="34"/>
      <c r="I8" s="174"/>
    </row>
    <row r="9" spans="1:9" ht="10.5" customHeight="1" x14ac:dyDescent="0.2">
      <c r="A9" s="8" t="s">
        <v>34</v>
      </c>
      <c r="B9" s="8"/>
      <c r="C9" s="8"/>
      <c r="D9" s="7"/>
      <c r="E9" s="7"/>
      <c r="F9" s="7"/>
      <c r="G9" s="7"/>
      <c r="H9" s="34" t="s">
        <v>22</v>
      </c>
      <c r="I9" s="164" t="s">
        <v>240</v>
      </c>
    </row>
    <row r="10" spans="1:9" x14ac:dyDescent="0.2">
      <c r="A10" s="37" t="s">
        <v>35</v>
      </c>
      <c r="B10" s="175" t="s">
        <v>49</v>
      </c>
      <c r="C10" s="175"/>
      <c r="D10" s="175"/>
      <c r="E10" s="175"/>
      <c r="F10" s="175"/>
      <c r="G10" s="175"/>
      <c r="H10" s="34" t="s">
        <v>36</v>
      </c>
      <c r="I10" s="163">
        <v>182</v>
      </c>
    </row>
    <row r="11" spans="1:9" ht="15.75" customHeight="1" x14ac:dyDescent="0.2">
      <c r="A11" s="8" t="s">
        <v>30</v>
      </c>
      <c r="B11" s="170" t="s">
        <v>31</v>
      </c>
      <c r="C11" s="170"/>
      <c r="D11" s="170"/>
      <c r="E11" s="170"/>
      <c r="F11" s="170"/>
      <c r="G11" s="170"/>
      <c r="H11" s="34" t="s">
        <v>47</v>
      </c>
      <c r="I11" s="162" t="s">
        <v>37</v>
      </c>
    </row>
    <row r="12" spans="1:9" ht="14.1" customHeight="1" x14ac:dyDescent="0.2">
      <c r="A12" s="8" t="s">
        <v>48</v>
      </c>
      <c r="B12" s="8"/>
      <c r="C12" s="8"/>
      <c r="D12" s="7"/>
      <c r="E12" s="7"/>
      <c r="F12" s="7"/>
      <c r="G12" s="7"/>
      <c r="H12" s="34"/>
      <c r="I12" s="28"/>
    </row>
    <row r="13" spans="1:9" ht="14.1" customHeight="1" thickBot="1" x14ac:dyDescent="0.25">
      <c r="A13" s="8" t="s">
        <v>1</v>
      </c>
      <c r="B13" s="8"/>
      <c r="C13" s="8"/>
      <c r="D13" s="7"/>
      <c r="E13" s="7"/>
      <c r="F13" s="7"/>
      <c r="G13" s="7"/>
      <c r="H13" s="34" t="s">
        <v>23</v>
      </c>
      <c r="I13" s="13" t="s">
        <v>0</v>
      </c>
    </row>
    <row r="14" spans="1:9" ht="14.25" customHeight="1" x14ac:dyDescent="0.25">
      <c r="B14" s="27"/>
      <c r="C14" s="27" t="s">
        <v>26</v>
      </c>
      <c r="D14" s="7"/>
      <c r="E14" s="7"/>
      <c r="F14" s="7"/>
      <c r="G14" s="7"/>
      <c r="H14" s="7"/>
      <c r="I14" s="14"/>
    </row>
    <row r="15" spans="1:9" ht="5.25" customHeight="1" x14ac:dyDescent="0.2">
      <c r="A15" s="26"/>
      <c r="B15" s="26"/>
      <c r="C15" s="10"/>
      <c r="D15" s="11"/>
      <c r="E15" s="11"/>
      <c r="F15" s="11"/>
      <c r="G15" s="11"/>
      <c r="H15" s="11"/>
      <c r="I15" s="12"/>
    </row>
    <row r="16" spans="1:9" ht="12.75" customHeight="1" x14ac:dyDescent="0.2">
      <c r="A16" s="30"/>
      <c r="B16" s="5"/>
      <c r="C16" s="15"/>
      <c r="D16" s="4"/>
      <c r="E16" s="17"/>
      <c r="F16" s="23" t="s">
        <v>8</v>
      </c>
      <c r="G16" s="18"/>
      <c r="H16" s="24"/>
      <c r="I16" s="20"/>
    </row>
    <row r="17" spans="1:9" ht="9.9499999999999993" customHeight="1" x14ac:dyDescent="0.2">
      <c r="A17" s="15"/>
      <c r="B17" s="5" t="s">
        <v>19</v>
      </c>
      <c r="C17" s="5" t="s">
        <v>40</v>
      </c>
      <c r="D17" s="4" t="s">
        <v>28</v>
      </c>
      <c r="E17" s="20" t="s">
        <v>9</v>
      </c>
      <c r="F17" s="25" t="s">
        <v>9</v>
      </c>
      <c r="G17" s="20" t="s">
        <v>12</v>
      </c>
      <c r="H17" s="19"/>
      <c r="I17" s="4" t="s">
        <v>4</v>
      </c>
    </row>
    <row r="18" spans="1:9" ht="9.9499999999999993" customHeight="1" x14ac:dyDescent="0.2">
      <c r="A18" s="15" t="s">
        <v>7</v>
      </c>
      <c r="B18" s="5" t="s">
        <v>20</v>
      </c>
      <c r="C18" s="15" t="s">
        <v>38</v>
      </c>
      <c r="D18" s="4" t="s">
        <v>29</v>
      </c>
      <c r="E18" s="21" t="s">
        <v>42</v>
      </c>
      <c r="F18" s="4" t="s">
        <v>10</v>
      </c>
      <c r="G18" s="4" t="s">
        <v>13</v>
      </c>
      <c r="H18" s="4" t="s">
        <v>14</v>
      </c>
      <c r="I18" s="4" t="s">
        <v>5</v>
      </c>
    </row>
    <row r="19" spans="1:9" ht="9.9499999999999993" customHeight="1" x14ac:dyDescent="0.2">
      <c r="A19" s="31"/>
      <c r="B19" s="5" t="s">
        <v>21</v>
      </c>
      <c r="C19" s="5" t="s">
        <v>39</v>
      </c>
      <c r="D19" s="4" t="s">
        <v>5</v>
      </c>
      <c r="E19" s="21" t="s">
        <v>41</v>
      </c>
      <c r="F19" s="4" t="s">
        <v>11</v>
      </c>
      <c r="G19" s="4"/>
      <c r="H19" s="4"/>
      <c r="I19" s="4"/>
    </row>
    <row r="20" spans="1:9" ht="9.9499999999999993" customHeight="1" thickBot="1" x14ac:dyDescent="0.25">
      <c r="A20" s="32">
        <v>1</v>
      </c>
      <c r="B20" s="6">
        <v>2</v>
      </c>
      <c r="C20" s="6">
        <v>3</v>
      </c>
      <c r="D20" s="3" t="s">
        <v>2</v>
      </c>
      <c r="E20" s="22" t="s">
        <v>3</v>
      </c>
      <c r="F20" s="3" t="s">
        <v>15</v>
      </c>
      <c r="G20" s="3" t="s">
        <v>16</v>
      </c>
      <c r="H20" s="3" t="s">
        <v>17</v>
      </c>
      <c r="I20" s="3" t="s">
        <v>18</v>
      </c>
    </row>
    <row r="21" spans="1:9" x14ac:dyDescent="0.2">
      <c r="A21" s="39" t="s">
        <v>52</v>
      </c>
      <c r="B21" s="40" t="s">
        <v>50</v>
      </c>
      <c r="C21" s="36" t="s">
        <v>51</v>
      </c>
      <c r="D21" s="35">
        <v>0</v>
      </c>
      <c r="E21" s="108">
        <f>SUM(E22:E76)</f>
        <v>2969304364.8699994</v>
      </c>
      <c r="F21" s="108">
        <v>0</v>
      </c>
      <c r="G21" s="108">
        <v>0</v>
      </c>
      <c r="H21" s="108">
        <f>SUM(H22:H76)</f>
        <v>2969304364.8699994</v>
      </c>
      <c r="I21" s="109">
        <v>0</v>
      </c>
    </row>
    <row r="22" spans="1:9" ht="67.5" customHeight="1" x14ac:dyDescent="0.2">
      <c r="A22" s="39" t="s">
        <v>54</v>
      </c>
      <c r="B22" s="40"/>
      <c r="C22" s="36" t="s">
        <v>53</v>
      </c>
      <c r="D22" s="35">
        <v>0</v>
      </c>
      <c r="E22" s="108">
        <v>168659161.13999999</v>
      </c>
      <c r="F22" s="108">
        <v>0</v>
      </c>
      <c r="G22" s="108">
        <v>0</v>
      </c>
      <c r="H22" s="108">
        <f>SUM(E22:G22)</f>
        <v>168659161.13999999</v>
      </c>
      <c r="I22" s="109">
        <v>0</v>
      </c>
    </row>
    <row r="23" spans="1:9" ht="46.5" customHeight="1" x14ac:dyDescent="0.2">
      <c r="A23" s="39" t="s">
        <v>55</v>
      </c>
      <c r="B23" s="40"/>
      <c r="C23" s="36" t="s">
        <v>56</v>
      </c>
      <c r="D23" s="35">
        <v>0</v>
      </c>
      <c r="E23" s="108">
        <v>323023</v>
      </c>
      <c r="F23" s="108">
        <v>0</v>
      </c>
      <c r="G23" s="108">
        <v>0</v>
      </c>
      <c r="H23" s="108">
        <f t="shared" ref="H23:H76" si="0">SUM(E23:G23)</f>
        <v>323023</v>
      </c>
      <c r="I23" s="109">
        <v>0</v>
      </c>
    </row>
    <row r="24" spans="1:9" ht="71.25" customHeight="1" x14ac:dyDescent="0.2">
      <c r="A24" s="39" t="s">
        <v>57</v>
      </c>
      <c r="B24" s="40"/>
      <c r="C24" s="36" t="s">
        <v>58</v>
      </c>
      <c r="D24" s="35">
        <v>0</v>
      </c>
      <c r="E24" s="108">
        <v>259026.96</v>
      </c>
      <c r="F24" s="108">
        <v>0</v>
      </c>
      <c r="G24" s="108">
        <v>0</v>
      </c>
      <c r="H24" s="108">
        <f t="shared" si="0"/>
        <v>259026.96</v>
      </c>
      <c r="I24" s="109">
        <v>0</v>
      </c>
    </row>
    <row r="25" spans="1:9" ht="70.5" customHeight="1" x14ac:dyDescent="0.2">
      <c r="A25" s="39" t="s">
        <v>59</v>
      </c>
      <c r="B25" s="40"/>
      <c r="C25" s="36" t="s">
        <v>60</v>
      </c>
      <c r="D25" s="35">
        <v>0</v>
      </c>
      <c r="E25" s="108">
        <v>9360</v>
      </c>
      <c r="F25" s="108">
        <v>0</v>
      </c>
      <c r="G25" s="108">
        <v>0</v>
      </c>
      <c r="H25" s="108">
        <f t="shared" si="0"/>
        <v>9360</v>
      </c>
      <c r="I25" s="109">
        <v>0</v>
      </c>
    </row>
    <row r="26" spans="1:9" ht="67.5" x14ac:dyDescent="0.2">
      <c r="A26" s="39" t="s">
        <v>61</v>
      </c>
      <c r="B26" s="40"/>
      <c r="C26" s="36" t="s">
        <v>62</v>
      </c>
      <c r="D26" s="35">
        <v>0</v>
      </c>
      <c r="E26" s="108">
        <v>-200</v>
      </c>
      <c r="F26" s="108">
        <v>0</v>
      </c>
      <c r="G26" s="108">
        <v>0</v>
      </c>
      <c r="H26" s="108">
        <f t="shared" si="0"/>
        <v>-200</v>
      </c>
      <c r="I26" s="109">
        <v>0</v>
      </c>
    </row>
    <row r="27" spans="1:9" ht="67.5" x14ac:dyDescent="0.2">
      <c r="A27" s="39" t="s">
        <v>63</v>
      </c>
      <c r="B27" s="40"/>
      <c r="C27" s="36" t="s">
        <v>64</v>
      </c>
      <c r="D27" s="35">
        <v>0</v>
      </c>
      <c r="E27" s="108">
        <v>1470177618.4000001</v>
      </c>
      <c r="F27" s="108">
        <v>0</v>
      </c>
      <c r="G27" s="108">
        <v>0</v>
      </c>
      <c r="H27" s="108">
        <f t="shared" si="0"/>
        <v>1470177618.4000001</v>
      </c>
      <c r="I27" s="109">
        <v>0</v>
      </c>
    </row>
    <row r="28" spans="1:9" ht="45" x14ac:dyDescent="0.2">
      <c r="A28" s="39" t="s">
        <v>65</v>
      </c>
      <c r="B28" s="40"/>
      <c r="C28" s="36" t="s">
        <v>66</v>
      </c>
      <c r="D28" s="35">
        <v>0</v>
      </c>
      <c r="E28" s="108">
        <v>11864720.6</v>
      </c>
      <c r="F28" s="108">
        <v>0</v>
      </c>
      <c r="G28" s="108">
        <v>0</v>
      </c>
      <c r="H28" s="108">
        <f t="shared" si="0"/>
        <v>11864720.6</v>
      </c>
      <c r="I28" s="109">
        <v>0</v>
      </c>
    </row>
    <row r="29" spans="1:9" ht="74.25" customHeight="1" x14ac:dyDescent="0.2">
      <c r="A29" s="39" t="s">
        <v>67</v>
      </c>
      <c r="B29" s="40"/>
      <c r="C29" s="36" t="s">
        <v>68</v>
      </c>
      <c r="D29" s="35">
        <v>0</v>
      </c>
      <c r="E29" s="108">
        <v>4570490.04</v>
      </c>
      <c r="F29" s="108">
        <v>0</v>
      </c>
      <c r="G29" s="108">
        <v>0</v>
      </c>
      <c r="H29" s="108">
        <f t="shared" si="0"/>
        <v>4570490.04</v>
      </c>
      <c r="I29" s="109">
        <v>0</v>
      </c>
    </row>
    <row r="30" spans="1:9" ht="90" x14ac:dyDescent="0.2">
      <c r="A30" s="39" t="s">
        <v>70</v>
      </c>
      <c r="B30" s="40"/>
      <c r="C30" s="36" t="s">
        <v>69</v>
      </c>
      <c r="D30" s="35">
        <v>0</v>
      </c>
      <c r="E30" s="108">
        <v>-147.69</v>
      </c>
      <c r="F30" s="108">
        <v>0</v>
      </c>
      <c r="G30" s="108">
        <v>0</v>
      </c>
      <c r="H30" s="108">
        <f t="shared" si="0"/>
        <v>-147.69</v>
      </c>
      <c r="I30" s="109">
        <v>0</v>
      </c>
    </row>
    <row r="31" spans="1:9" ht="45" x14ac:dyDescent="0.2">
      <c r="A31" s="39" t="s">
        <v>244</v>
      </c>
      <c r="B31" s="40"/>
      <c r="C31" s="36" t="s">
        <v>245</v>
      </c>
      <c r="D31" s="35">
        <v>0</v>
      </c>
      <c r="E31" s="108">
        <v>1447.47</v>
      </c>
      <c r="F31" s="108">
        <v>0</v>
      </c>
      <c r="G31" s="108">
        <v>0</v>
      </c>
      <c r="H31" s="108">
        <f t="shared" si="0"/>
        <v>1447.47</v>
      </c>
      <c r="I31" s="109">
        <v>0</v>
      </c>
    </row>
    <row r="32" spans="1:9" ht="56.25" x14ac:dyDescent="0.2">
      <c r="A32" s="39" t="s">
        <v>71</v>
      </c>
      <c r="B32" s="40"/>
      <c r="C32" s="36" t="s">
        <v>72</v>
      </c>
      <c r="D32" s="35">
        <v>0</v>
      </c>
      <c r="E32" s="108">
        <v>-1834758</v>
      </c>
      <c r="F32" s="108">
        <v>0</v>
      </c>
      <c r="G32" s="108">
        <v>0</v>
      </c>
      <c r="H32" s="108">
        <f t="shared" si="0"/>
        <v>-1834758</v>
      </c>
      <c r="I32" s="109">
        <v>0</v>
      </c>
    </row>
    <row r="33" spans="1:9" ht="36.75" customHeight="1" x14ac:dyDescent="0.2">
      <c r="A33" s="39" t="s">
        <v>246</v>
      </c>
      <c r="B33" s="40"/>
      <c r="C33" s="36" t="s">
        <v>247</v>
      </c>
      <c r="D33" s="35">
        <v>0</v>
      </c>
      <c r="E33" s="108">
        <v>385681</v>
      </c>
      <c r="F33" s="108">
        <v>0</v>
      </c>
      <c r="G33" s="108">
        <v>0</v>
      </c>
      <c r="H33" s="108">
        <f t="shared" si="0"/>
        <v>385681</v>
      </c>
      <c r="I33" s="109">
        <v>0</v>
      </c>
    </row>
    <row r="34" spans="1:9" ht="38.25" customHeight="1" x14ac:dyDescent="0.2">
      <c r="A34" s="39" t="s">
        <v>73</v>
      </c>
      <c r="B34" s="40"/>
      <c r="C34" s="36" t="s">
        <v>74</v>
      </c>
      <c r="D34" s="35">
        <v>0</v>
      </c>
      <c r="E34" s="108">
        <v>1248466412.78</v>
      </c>
      <c r="F34" s="108">
        <v>0</v>
      </c>
      <c r="G34" s="108">
        <v>0</v>
      </c>
      <c r="H34" s="108">
        <f t="shared" si="0"/>
        <v>1248466412.78</v>
      </c>
      <c r="I34" s="109">
        <v>0</v>
      </c>
    </row>
    <row r="35" spans="1:9" ht="17.25" customHeight="1" x14ac:dyDescent="0.2">
      <c r="A35" s="39" t="s">
        <v>75</v>
      </c>
      <c r="B35" s="40"/>
      <c r="C35" s="36" t="s">
        <v>76</v>
      </c>
      <c r="D35" s="35">
        <v>0</v>
      </c>
      <c r="E35" s="108">
        <v>3040516.56</v>
      </c>
      <c r="F35" s="108">
        <v>0</v>
      </c>
      <c r="G35" s="108">
        <v>0</v>
      </c>
      <c r="H35" s="108">
        <f t="shared" si="0"/>
        <v>3040516.56</v>
      </c>
      <c r="I35" s="109">
        <v>0</v>
      </c>
    </row>
    <row r="36" spans="1:9" ht="56.25" x14ac:dyDescent="0.2">
      <c r="A36" s="39" t="s">
        <v>77</v>
      </c>
      <c r="B36" s="40"/>
      <c r="C36" s="36" t="s">
        <v>78</v>
      </c>
      <c r="D36" s="35">
        <v>0</v>
      </c>
      <c r="E36" s="108">
        <v>38125971</v>
      </c>
      <c r="F36" s="108">
        <v>0</v>
      </c>
      <c r="G36" s="108">
        <v>0</v>
      </c>
      <c r="H36" s="108">
        <f t="shared" si="0"/>
        <v>38125971</v>
      </c>
      <c r="I36" s="109">
        <v>0</v>
      </c>
    </row>
    <row r="37" spans="1:9" ht="37.5" customHeight="1" x14ac:dyDescent="0.2">
      <c r="A37" s="39" t="s">
        <v>79</v>
      </c>
      <c r="B37" s="40"/>
      <c r="C37" s="36" t="s">
        <v>80</v>
      </c>
      <c r="D37" s="35">
        <v>0</v>
      </c>
      <c r="E37" s="108">
        <v>1616498.19</v>
      </c>
      <c r="F37" s="108">
        <v>0</v>
      </c>
      <c r="G37" s="108">
        <v>0</v>
      </c>
      <c r="H37" s="108">
        <f t="shared" si="0"/>
        <v>1616498.19</v>
      </c>
      <c r="I37" s="109">
        <v>0</v>
      </c>
    </row>
    <row r="38" spans="1:9" ht="16.5" customHeight="1" x14ac:dyDescent="0.2">
      <c r="A38" s="39" t="s">
        <v>81</v>
      </c>
      <c r="B38" s="40"/>
      <c r="C38" s="36" t="s">
        <v>82</v>
      </c>
      <c r="D38" s="35">
        <v>0</v>
      </c>
      <c r="E38" s="108">
        <v>14196.34</v>
      </c>
      <c r="F38" s="108">
        <v>0</v>
      </c>
      <c r="G38" s="108">
        <v>0</v>
      </c>
      <c r="H38" s="108">
        <f t="shared" si="0"/>
        <v>14196.34</v>
      </c>
      <c r="I38" s="109">
        <v>0</v>
      </c>
    </row>
    <row r="39" spans="1:9" ht="36" customHeight="1" x14ac:dyDescent="0.2">
      <c r="A39" s="39" t="s">
        <v>83</v>
      </c>
      <c r="B39" s="40"/>
      <c r="C39" s="36" t="s">
        <v>84</v>
      </c>
      <c r="D39" s="35">
        <v>0</v>
      </c>
      <c r="E39" s="108">
        <v>12375.57</v>
      </c>
      <c r="F39" s="108">
        <v>0</v>
      </c>
      <c r="G39" s="108">
        <v>0</v>
      </c>
      <c r="H39" s="108">
        <f t="shared" si="0"/>
        <v>12375.57</v>
      </c>
      <c r="I39" s="109">
        <v>0</v>
      </c>
    </row>
    <row r="40" spans="1:9" ht="58.5" customHeight="1" x14ac:dyDescent="0.2">
      <c r="A40" s="39" t="s">
        <v>85</v>
      </c>
      <c r="B40" s="40"/>
      <c r="C40" s="36" t="s">
        <v>86</v>
      </c>
      <c r="D40" s="35">
        <v>0</v>
      </c>
      <c r="E40" s="108">
        <v>76083</v>
      </c>
      <c r="F40" s="108">
        <v>0</v>
      </c>
      <c r="G40" s="108">
        <v>0</v>
      </c>
      <c r="H40" s="108">
        <f t="shared" si="0"/>
        <v>76083</v>
      </c>
      <c r="I40" s="109">
        <v>0</v>
      </c>
    </row>
    <row r="41" spans="1:9" ht="48.75" customHeight="1" x14ac:dyDescent="0.2">
      <c r="A41" s="39" t="s">
        <v>87</v>
      </c>
      <c r="B41" s="40"/>
      <c r="C41" s="36" t="s">
        <v>88</v>
      </c>
      <c r="D41" s="35">
        <v>0</v>
      </c>
      <c r="E41" s="108">
        <v>661.95</v>
      </c>
      <c r="F41" s="108">
        <v>0</v>
      </c>
      <c r="G41" s="108">
        <v>0</v>
      </c>
      <c r="H41" s="108">
        <f t="shared" si="0"/>
        <v>661.95</v>
      </c>
      <c r="I41" s="109">
        <v>0</v>
      </c>
    </row>
    <row r="42" spans="1:9" ht="78.75" x14ac:dyDescent="0.2">
      <c r="A42" s="39" t="s">
        <v>90</v>
      </c>
      <c r="B42" s="40"/>
      <c r="C42" s="36" t="s">
        <v>89</v>
      </c>
      <c r="D42" s="35">
        <v>0</v>
      </c>
      <c r="E42" s="108">
        <v>-14.11</v>
      </c>
      <c r="F42" s="108">
        <v>0</v>
      </c>
      <c r="G42" s="108">
        <v>0</v>
      </c>
      <c r="H42" s="108">
        <f t="shared" si="0"/>
        <v>-14.11</v>
      </c>
      <c r="I42" s="109">
        <v>0</v>
      </c>
    </row>
    <row r="43" spans="1:9" ht="60" customHeight="1" x14ac:dyDescent="0.2">
      <c r="A43" s="39" t="s">
        <v>91</v>
      </c>
      <c r="B43" s="40"/>
      <c r="C43" s="36" t="s">
        <v>92</v>
      </c>
      <c r="D43" s="35">
        <v>0</v>
      </c>
      <c r="E43" s="108">
        <v>6576.22</v>
      </c>
      <c r="F43" s="108">
        <v>0</v>
      </c>
      <c r="G43" s="108">
        <v>0</v>
      </c>
      <c r="H43" s="108">
        <f t="shared" si="0"/>
        <v>6576.22</v>
      </c>
      <c r="I43" s="109">
        <v>0</v>
      </c>
    </row>
    <row r="44" spans="1:9" ht="37.5" customHeight="1" x14ac:dyDescent="0.2">
      <c r="A44" s="39" t="s">
        <v>93</v>
      </c>
      <c r="B44" s="40"/>
      <c r="C44" s="36" t="s">
        <v>94</v>
      </c>
      <c r="D44" s="35">
        <v>0</v>
      </c>
      <c r="E44" s="108">
        <v>639.54</v>
      </c>
      <c r="F44" s="108">
        <v>0</v>
      </c>
      <c r="G44" s="108">
        <v>0</v>
      </c>
      <c r="H44" s="108">
        <f t="shared" si="0"/>
        <v>639.54</v>
      </c>
      <c r="I44" s="109">
        <v>0</v>
      </c>
    </row>
    <row r="45" spans="1:9" ht="61.5" customHeight="1" x14ac:dyDescent="0.2">
      <c r="A45" s="39" t="s">
        <v>248</v>
      </c>
      <c r="B45" s="40"/>
      <c r="C45" s="36" t="s">
        <v>249</v>
      </c>
      <c r="D45" s="35">
        <v>0</v>
      </c>
      <c r="E45" s="108">
        <v>64.709999999999994</v>
      </c>
      <c r="F45" s="108">
        <v>0</v>
      </c>
      <c r="G45" s="108">
        <v>0</v>
      </c>
      <c r="H45" s="108">
        <f t="shared" si="0"/>
        <v>64.709999999999994</v>
      </c>
      <c r="I45" s="109">
        <v>0</v>
      </c>
    </row>
    <row r="46" spans="1:9" ht="56.25" x14ac:dyDescent="0.2">
      <c r="A46" s="39" t="s">
        <v>95</v>
      </c>
      <c r="B46" s="40"/>
      <c r="C46" s="36" t="s">
        <v>96</v>
      </c>
      <c r="D46" s="35">
        <v>0</v>
      </c>
      <c r="E46" s="108">
        <v>13174078.869999999</v>
      </c>
      <c r="F46" s="108">
        <v>0</v>
      </c>
      <c r="G46" s="108">
        <v>0</v>
      </c>
      <c r="H46" s="108">
        <f t="shared" si="0"/>
        <v>13174078.869999999</v>
      </c>
      <c r="I46" s="109">
        <v>0</v>
      </c>
    </row>
    <row r="47" spans="1:9" ht="69" customHeight="1" x14ac:dyDescent="0.2">
      <c r="A47" s="39" t="s">
        <v>98</v>
      </c>
      <c r="B47" s="40"/>
      <c r="C47" s="36" t="s">
        <v>97</v>
      </c>
      <c r="D47" s="35">
        <v>0</v>
      </c>
      <c r="E47" s="108">
        <v>-2000</v>
      </c>
      <c r="F47" s="108">
        <v>0</v>
      </c>
      <c r="G47" s="108">
        <v>0</v>
      </c>
      <c r="H47" s="108">
        <f t="shared" si="0"/>
        <v>-2000</v>
      </c>
      <c r="I47" s="109">
        <v>0</v>
      </c>
    </row>
    <row r="48" spans="1:9" ht="67.5" x14ac:dyDescent="0.2">
      <c r="A48" s="39" t="s">
        <v>99</v>
      </c>
      <c r="B48" s="40"/>
      <c r="C48" s="36" t="s">
        <v>100</v>
      </c>
      <c r="D48" s="35">
        <v>0</v>
      </c>
      <c r="E48" s="108">
        <v>3000.4</v>
      </c>
      <c r="F48" s="108">
        <v>0</v>
      </c>
      <c r="G48" s="108">
        <v>0</v>
      </c>
      <c r="H48" s="108">
        <f t="shared" si="0"/>
        <v>3000.4</v>
      </c>
      <c r="I48" s="109">
        <v>0</v>
      </c>
    </row>
    <row r="49" spans="1:9" ht="116.25" customHeight="1" x14ac:dyDescent="0.2">
      <c r="A49" s="39" t="s">
        <v>102</v>
      </c>
      <c r="B49" s="40"/>
      <c r="C49" s="36" t="s">
        <v>101</v>
      </c>
      <c r="D49" s="35">
        <v>0</v>
      </c>
      <c r="E49" s="108">
        <v>3155723.62</v>
      </c>
      <c r="F49" s="108">
        <v>0</v>
      </c>
      <c r="G49" s="108">
        <v>0</v>
      </c>
      <c r="H49" s="108">
        <f t="shared" si="0"/>
        <v>3155723.62</v>
      </c>
      <c r="I49" s="109">
        <v>0</v>
      </c>
    </row>
    <row r="50" spans="1:9" ht="126.75" customHeight="1" x14ac:dyDescent="0.2">
      <c r="A50" s="39" t="s">
        <v>250</v>
      </c>
      <c r="B50" s="40"/>
      <c r="C50" s="36" t="s">
        <v>251</v>
      </c>
      <c r="D50" s="35">
        <v>0</v>
      </c>
      <c r="E50" s="108">
        <v>1000</v>
      </c>
      <c r="F50" s="108">
        <v>0</v>
      </c>
      <c r="G50" s="108">
        <v>0</v>
      </c>
      <c r="H50" s="108">
        <f t="shared" si="0"/>
        <v>1000</v>
      </c>
      <c r="I50" s="109">
        <v>0</v>
      </c>
    </row>
    <row r="51" spans="1:9" ht="93.75" customHeight="1" x14ac:dyDescent="0.2">
      <c r="A51" s="39" t="s">
        <v>104</v>
      </c>
      <c r="B51" s="40"/>
      <c r="C51" s="36" t="s">
        <v>103</v>
      </c>
      <c r="D51" s="35">
        <v>0</v>
      </c>
      <c r="E51" s="108">
        <v>14861</v>
      </c>
      <c r="F51" s="108">
        <v>0</v>
      </c>
      <c r="G51" s="108">
        <v>0</v>
      </c>
      <c r="H51" s="108">
        <f t="shared" si="0"/>
        <v>14861</v>
      </c>
      <c r="I51" s="109">
        <v>0</v>
      </c>
    </row>
    <row r="52" spans="1:9" ht="57.75" customHeight="1" x14ac:dyDescent="0.2">
      <c r="A52" s="39" t="s">
        <v>105</v>
      </c>
      <c r="B52" s="40"/>
      <c r="C52" s="36" t="s">
        <v>106</v>
      </c>
      <c r="D52" s="35">
        <v>0</v>
      </c>
      <c r="E52" s="108">
        <v>378650</v>
      </c>
      <c r="F52" s="108">
        <v>0</v>
      </c>
      <c r="G52" s="108">
        <v>0</v>
      </c>
      <c r="H52" s="108">
        <f t="shared" si="0"/>
        <v>378650</v>
      </c>
      <c r="I52" s="109">
        <v>0</v>
      </c>
    </row>
    <row r="53" spans="1:9" ht="45" customHeight="1" x14ac:dyDescent="0.2">
      <c r="A53" s="39" t="s">
        <v>252</v>
      </c>
      <c r="B53" s="40"/>
      <c r="C53" s="36" t="s">
        <v>253</v>
      </c>
      <c r="D53" s="35">
        <v>0</v>
      </c>
      <c r="E53" s="108">
        <v>9685.69</v>
      </c>
      <c r="F53" s="108">
        <v>0</v>
      </c>
      <c r="G53" s="108">
        <v>0</v>
      </c>
      <c r="H53" s="108">
        <f t="shared" si="0"/>
        <v>9685.69</v>
      </c>
      <c r="I53" s="109">
        <v>0</v>
      </c>
    </row>
    <row r="54" spans="1:9" ht="26.25" customHeight="1" x14ac:dyDescent="0.2">
      <c r="A54" s="39" t="s">
        <v>107</v>
      </c>
      <c r="B54" s="40"/>
      <c r="C54" s="36" t="s">
        <v>108</v>
      </c>
      <c r="D54" s="35">
        <v>0</v>
      </c>
      <c r="E54" s="108">
        <v>13.4</v>
      </c>
      <c r="F54" s="108">
        <v>0</v>
      </c>
      <c r="G54" s="108">
        <v>0</v>
      </c>
      <c r="H54" s="108">
        <f t="shared" si="0"/>
        <v>13.4</v>
      </c>
      <c r="I54" s="109">
        <v>0</v>
      </c>
    </row>
    <row r="55" spans="1:9" ht="95.25" customHeight="1" x14ac:dyDescent="0.2">
      <c r="A55" s="39" t="s">
        <v>254</v>
      </c>
      <c r="B55" s="40"/>
      <c r="C55" s="36" t="s">
        <v>255</v>
      </c>
      <c r="D55" s="35">
        <v>0</v>
      </c>
      <c r="E55" s="108">
        <v>109386.25</v>
      </c>
      <c r="F55" s="108">
        <v>0</v>
      </c>
      <c r="G55" s="108">
        <v>0</v>
      </c>
      <c r="H55" s="108">
        <f t="shared" si="0"/>
        <v>109386.25</v>
      </c>
      <c r="I55" s="109">
        <v>0</v>
      </c>
    </row>
    <row r="56" spans="1:9" ht="56.25" x14ac:dyDescent="0.2">
      <c r="A56" s="39" t="s">
        <v>109</v>
      </c>
      <c r="B56" s="40"/>
      <c r="C56" s="36" t="s">
        <v>110</v>
      </c>
      <c r="D56" s="35">
        <v>0</v>
      </c>
      <c r="E56" s="108">
        <v>581414.67000000004</v>
      </c>
      <c r="F56" s="108">
        <v>0</v>
      </c>
      <c r="G56" s="108">
        <v>0</v>
      </c>
      <c r="H56" s="108">
        <f t="shared" si="0"/>
        <v>581414.67000000004</v>
      </c>
      <c r="I56" s="109">
        <v>0</v>
      </c>
    </row>
    <row r="57" spans="1:9" ht="33.75" x14ac:dyDescent="0.2">
      <c r="A57" s="39" t="s">
        <v>111</v>
      </c>
      <c r="B57" s="40"/>
      <c r="C57" s="36" t="s">
        <v>112</v>
      </c>
      <c r="D57" s="35">
        <v>0</v>
      </c>
      <c r="E57" s="108">
        <v>462608.75</v>
      </c>
      <c r="F57" s="108">
        <v>0</v>
      </c>
      <c r="G57" s="108">
        <v>0</v>
      </c>
      <c r="H57" s="108">
        <f t="shared" si="0"/>
        <v>462608.75</v>
      </c>
      <c r="I57" s="109">
        <v>0</v>
      </c>
    </row>
    <row r="58" spans="1:9" ht="35.25" customHeight="1" x14ac:dyDescent="0.2">
      <c r="A58" s="39" t="s">
        <v>113</v>
      </c>
      <c r="B58" s="40"/>
      <c r="C58" s="36" t="s">
        <v>114</v>
      </c>
      <c r="D58" s="35">
        <v>0</v>
      </c>
      <c r="E58" s="108">
        <v>18397.78</v>
      </c>
      <c r="F58" s="108">
        <v>0</v>
      </c>
      <c r="G58" s="108">
        <v>0</v>
      </c>
      <c r="H58" s="108">
        <f t="shared" si="0"/>
        <v>18397.78</v>
      </c>
      <c r="I58" s="109">
        <v>0</v>
      </c>
    </row>
    <row r="59" spans="1:9" ht="71.25" customHeight="1" x14ac:dyDescent="0.2">
      <c r="A59" s="39" t="s">
        <v>115</v>
      </c>
      <c r="B59" s="40"/>
      <c r="C59" s="36" t="s">
        <v>116</v>
      </c>
      <c r="D59" s="35">
        <v>0</v>
      </c>
      <c r="E59" s="108">
        <v>-252.28</v>
      </c>
      <c r="F59" s="108">
        <v>0</v>
      </c>
      <c r="G59" s="108">
        <v>0</v>
      </c>
      <c r="H59" s="108">
        <f t="shared" si="0"/>
        <v>-252.28</v>
      </c>
      <c r="I59" s="109">
        <v>0</v>
      </c>
    </row>
    <row r="60" spans="1:9" ht="102" customHeight="1" x14ac:dyDescent="0.2">
      <c r="A60" s="39" t="s">
        <v>118</v>
      </c>
      <c r="B60" s="40"/>
      <c r="C60" s="36" t="s">
        <v>117</v>
      </c>
      <c r="D60" s="35">
        <v>0</v>
      </c>
      <c r="E60" s="108">
        <v>23114.240000000002</v>
      </c>
      <c r="F60" s="108">
        <v>0</v>
      </c>
      <c r="G60" s="108">
        <v>0</v>
      </c>
      <c r="H60" s="108">
        <f t="shared" si="0"/>
        <v>23114.240000000002</v>
      </c>
      <c r="I60" s="109">
        <v>0</v>
      </c>
    </row>
    <row r="61" spans="1:9" ht="61.5" customHeight="1" x14ac:dyDescent="0.2">
      <c r="A61" s="39" t="s">
        <v>119</v>
      </c>
      <c r="B61" s="40"/>
      <c r="C61" s="36" t="s">
        <v>120</v>
      </c>
      <c r="D61" s="35">
        <v>0</v>
      </c>
      <c r="E61" s="108">
        <v>3003492.52</v>
      </c>
      <c r="F61" s="108">
        <v>0</v>
      </c>
      <c r="G61" s="108">
        <v>0</v>
      </c>
      <c r="H61" s="108">
        <f t="shared" si="0"/>
        <v>3003492.52</v>
      </c>
      <c r="I61" s="109">
        <v>0</v>
      </c>
    </row>
    <row r="62" spans="1:9" ht="81" customHeight="1" x14ac:dyDescent="0.2">
      <c r="A62" s="39" t="s">
        <v>122</v>
      </c>
      <c r="B62" s="40"/>
      <c r="C62" s="36" t="s">
        <v>121</v>
      </c>
      <c r="D62" s="35">
        <v>0</v>
      </c>
      <c r="E62" s="108">
        <v>698850.97</v>
      </c>
      <c r="F62" s="108">
        <v>0</v>
      </c>
      <c r="G62" s="108">
        <v>0</v>
      </c>
      <c r="H62" s="108">
        <f t="shared" si="0"/>
        <v>698850.97</v>
      </c>
      <c r="I62" s="109">
        <v>0</v>
      </c>
    </row>
    <row r="63" spans="1:9" ht="58.5" customHeight="1" x14ac:dyDescent="0.2">
      <c r="A63" s="39" t="s">
        <v>123</v>
      </c>
      <c r="B63" s="40"/>
      <c r="C63" s="36" t="s">
        <v>124</v>
      </c>
      <c r="D63" s="35">
        <v>0</v>
      </c>
      <c r="E63" s="108">
        <v>900</v>
      </c>
      <c r="F63" s="108">
        <v>0</v>
      </c>
      <c r="G63" s="108">
        <v>0</v>
      </c>
      <c r="H63" s="108">
        <f t="shared" si="0"/>
        <v>900</v>
      </c>
      <c r="I63" s="109">
        <v>0</v>
      </c>
    </row>
    <row r="64" spans="1:9" ht="70.5" customHeight="1" x14ac:dyDescent="0.2">
      <c r="A64" s="39" t="s">
        <v>125</v>
      </c>
      <c r="B64" s="40"/>
      <c r="C64" s="36" t="s">
        <v>126</v>
      </c>
      <c r="D64" s="35">
        <v>0</v>
      </c>
      <c r="E64" s="108">
        <v>1600</v>
      </c>
      <c r="F64" s="108">
        <v>0</v>
      </c>
      <c r="G64" s="108">
        <v>0</v>
      </c>
      <c r="H64" s="108">
        <f t="shared" si="0"/>
        <v>1600</v>
      </c>
      <c r="I64" s="109">
        <v>0</v>
      </c>
    </row>
    <row r="65" spans="1:9" ht="60.75" customHeight="1" x14ac:dyDescent="0.2">
      <c r="A65" s="39" t="s">
        <v>127</v>
      </c>
      <c r="B65" s="40"/>
      <c r="C65" s="36" t="s">
        <v>128</v>
      </c>
      <c r="D65" s="35">
        <v>0</v>
      </c>
      <c r="E65" s="108">
        <v>17300</v>
      </c>
      <c r="F65" s="108">
        <v>0</v>
      </c>
      <c r="G65" s="108">
        <v>0</v>
      </c>
      <c r="H65" s="108">
        <f t="shared" si="0"/>
        <v>17300</v>
      </c>
      <c r="I65" s="109">
        <v>0</v>
      </c>
    </row>
    <row r="66" spans="1:9" ht="38.25" customHeight="1" x14ac:dyDescent="0.2">
      <c r="A66" s="39" t="s">
        <v>129</v>
      </c>
      <c r="B66" s="40"/>
      <c r="C66" s="36" t="s">
        <v>130</v>
      </c>
      <c r="D66" s="35">
        <v>0</v>
      </c>
      <c r="E66" s="108">
        <v>350</v>
      </c>
      <c r="F66" s="108">
        <v>0</v>
      </c>
      <c r="G66" s="108">
        <v>0</v>
      </c>
      <c r="H66" s="108">
        <f t="shared" si="0"/>
        <v>350</v>
      </c>
      <c r="I66" s="109">
        <v>0</v>
      </c>
    </row>
    <row r="67" spans="1:9" ht="81.75" customHeight="1" x14ac:dyDescent="0.2">
      <c r="A67" s="39" t="s">
        <v>132</v>
      </c>
      <c r="B67" s="40"/>
      <c r="C67" s="36" t="s">
        <v>131</v>
      </c>
      <c r="D67" s="35">
        <v>0</v>
      </c>
      <c r="E67" s="108">
        <v>-200</v>
      </c>
      <c r="F67" s="108">
        <v>0</v>
      </c>
      <c r="G67" s="108">
        <v>0</v>
      </c>
      <c r="H67" s="108">
        <f t="shared" si="0"/>
        <v>-200</v>
      </c>
      <c r="I67" s="109">
        <v>0</v>
      </c>
    </row>
    <row r="68" spans="1:9" ht="63.75" customHeight="1" x14ac:dyDescent="0.2">
      <c r="A68" s="39" t="s">
        <v>133</v>
      </c>
      <c r="B68" s="40"/>
      <c r="C68" s="36" t="s">
        <v>134</v>
      </c>
      <c r="D68" s="35">
        <v>0</v>
      </c>
      <c r="E68" s="108">
        <v>226696.37</v>
      </c>
      <c r="F68" s="108">
        <v>0</v>
      </c>
      <c r="G68" s="108">
        <v>0</v>
      </c>
      <c r="H68" s="108">
        <f t="shared" si="0"/>
        <v>226696.37</v>
      </c>
      <c r="I68" s="109">
        <v>0</v>
      </c>
    </row>
    <row r="69" spans="1:9" ht="114.75" customHeight="1" x14ac:dyDescent="0.2">
      <c r="A69" s="39" t="s">
        <v>136</v>
      </c>
      <c r="B69" s="40"/>
      <c r="C69" s="36" t="s">
        <v>135</v>
      </c>
      <c r="D69" s="35">
        <v>0</v>
      </c>
      <c r="E69" s="108">
        <v>1215400.07</v>
      </c>
      <c r="F69" s="108">
        <v>0</v>
      </c>
      <c r="G69" s="108">
        <v>0</v>
      </c>
      <c r="H69" s="108">
        <f t="shared" si="0"/>
        <v>1215400.07</v>
      </c>
      <c r="I69" s="109">
        <v>0</v>
      </c>
    </row>
    <row r="70" spans="1:9" ht="95.25" customHeight="1" x14ac:dyDescent="0.2">
      <c r="A70" s="39" t="s">
        <v>138</v>
      </c>
      <c r="B70" s="40"/>
      <c r="C70" s="36" t="s">
        <v>137</v>
      </c>
      <c r="D70" s="35">
        <v>0</v>
      </c>
      <c r="E70" s="108">
        <v>64310.86</v>
      </c>
      <c r="F70" s="108">
        <v>0</v>
      </c>
      <c r="G70" s="108">
        <v>0</v>
      </c>
      <c r="H70" s="108">
        <f t="shared" si="0"/>
        <v>64310.86</v>
      </c>
      <c r="I70" s="109">
        <v>0</v>
      </c>
    </row>
    <row r="71" spans="1:9" ht="101.25" x14ac:dyDescent="0.2">
      <c r="A71" s="39" t="s">
        <v>140</v>
      </c>
      <c r="B71" s="40"/>
      <c r="C71" s="36" t="s">
        <v>139</v>
      </c>
      <c r="D71" s="35">
        <v>0</v>
      </c>
      <c r="E71" s="108">
        <v>19600</v>
      </c>
      <c r="F71" s="108">
        <v>0</v>
      </c>
      <c r="G71" s="108">
        <v>0</v>
      </c>
      <c r="H71" s="108">
        <f t="shared" si="0"/>
        <v>19600</v>
      </c>
      <c r="I71" s="109">
        <v>0</v>
      </c>
    </row>
    <row r="72" spans="1:9" ht="92.25" customHeight="1" x14ac:dyDescent="0.2">
      <c r="A72" s="39" t="s">
        <v>142</v>
      </c>
      <c r="B72" s="40"/>
      <c r="C72" s="36" t="s">
        <v>141</v>
      </c>
      <c r="D72" s="35">
        <v>0</v>
      </c>
      <c r="E72" s="108">
        <v>98000</v>
      </c>
      <c r="F72" s="108">
        <v>0</v>
      </c>
      <c r="G72" s="108">
        <v>0</v>
      </c>
      <c r="H72" s="108">
        <f t="shared" si="0"/>
        <v>98000</v>
      </c>
      <c r="I72" s="109">
        <v>0</v>
      </c>
    </row>
    <row r="73" spans="1:9" ht="102" customHeight="1" x14ac:dyDescent="0.2">
      <c r="A73" s="39" t="s">
        <v>144</v>
      </c>
      <c r="B73" s="40"/>
      <c r="C73" s="36" t="s">
        <v>143</v>
      </c>
      <c r="D73" s="35">
        <v>0</v>
      </c>
      <c r="E73" s="108">
        <v>69793.7</v>
      </c>
      <c r="F73" s="108">
        <v>0</v>
      </c>
      <c r="G73" s="108">
        <v>0</v>
      </c>
      <c r="H73" s="108">
        <f t="shared" si="0"/>
        <v>69793.7</v>
      </c>
      <c r="I73" s="109">
        <v>0</v>
      </c>
    </row>
    <row r="74" spans="1:9" ht="90.75" customHeight="1" x14ac:dyDescent="0.2">
      <c r="A74" s="39" t="s">
        <v>146</v>
      </c>
      <c r="B74" s="40"/>
      <c r="C74" s="36" t="s">
        <v>145</v>
      </c>
      <c r="D74" s="35">
        <v>0</v>
      </c>
      <c r="E74" s="108">
        <v>114509.67</v>
      </c>
      <c r="F74" s="108">
        <v>0</v>
      </c>
      <c r="G74" s="108">
        <v>0</v>
      </c>
      <c r="H74" s="108">
        <f t="shared" si="0"/>
        <v>114509.67</v>
      </c>
      <c r="I74" s="109">
        <v>0</v>
      </c>
    </row>
    <row r="75" spans="1:9" ht="56.25" x14ac:dyDescent="0.2">
      <c r="A75" s="39" t="s">
        <v>147</v>
      </c>
      <c r="B75" s="40"/>
      <c r="C75" s="36" t="s">
        <v>148</v>
      </c>
      <c r="D75" s="35">
        <v>0</v>
      </c>
      <c r="E75" s="108">
        <v>-2836</v>
      </c>
      <c r="F75" s="108">
        <v>0</v>
      </c>
      <c r="G75" s="108">
        <v>0</v>
      </c>
      <c r="H75" s="108">
        <f t="shared" si="0"/>
        <v>-2836</v>
      </c>
      <c r="I75" s="109">
        <v>0</v>
      </c>
    </row>
    <row r="76" spans="1:9" ht="57.75" customHeight="1" x14ac:dyDescent="0.2">
      <c r="A76" s="39" t="s">
        <v>149</v>
      </c>
      <c r="B76" s="40"/>
      <c r="C76" s="36" t="s">
        <v>150</v>
      </c>
      <c r="D76" s="35">
        <v>0</v>
      </c>
      <c r="E76" s="108">
        <v>71509.649999999994</v>
      </c>
      <c r="F76" s="108">
        <v>0</v>
      </c>
      <c r="G76" s="108">
        <v>0</v>
      </c>
      <c r="H76" s="108">
        <f t="shared" si="0"/>
        <v>71509.649999999994</v>
      </c>
      <c r="I76" s="109">
        <v>0</v>
      </c>
    </row>
  </sheetData>
  <mergeCells count="8">
    <mergeCell ref="B11:G11"/>
    <mergeCell ref="A1:G1"/>
    <mergeCell ref="A6:G6"/>
    <mergeCell ref="I7:I8"/>
    <mergeCell ref="B10:G10"/>
    <mergeCell ref="A2:G2"/>
    <mergeCell ref="A3:G3"/>
    <mergeCell ref="A4:G4"/>
  </mergeCells>
  <phoneticPr fontId="3" type="noConversion"/>
  <printOptions gridLinesSet="0"/>
  <pageMargins left="0.39370078740157483" right="0.39370078740157483" top="0.78740157480314965" bottom="0.39370078740157483" header="0" footer="0"/>
  <pageSetup paperSize="9" pageOrder="overThenDown"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tabSelected="1" view="pageBreakPreview" zoomScaleNormal="100" workbookViewId="0">
      <selection activeCell="K19" sqref="K19:K20"/>
    </sheetView>
  </sheetViews>
  <sheetFormatPr defaultRowHeight="12.75" x14ac:dyDescent="0.2"/>
  <cols>
    <col min="1" max="1" width="30.7109375" customWidth="1"/>
    <col min="3" max="3" width="22" customWidth="1"/>
    <col min="4" max="4" width="13.42578125" customWidth="1"/>
    <col min="5" max="5" width="15.42578125" customWidth="1"/>
    <col min="6" max="6" width="16.5703125" customWidth="1"/>
    <col min="7" max="7" width="13.28515625" customWidth="1"/>
    <col min="8" max="8" width="13.85546875" customWidth="1"/>
    <col min="9" max="9" width="16.42578125" customWidth="1"/>
    <col min="11" max="11" width="15.42578125" customWidth="1"/>
  </cols>
  <sheetData>
    <row r="1" spans="1:11" ht="15" x14ac:dyDescent="0.25">
      <c r="B1" s="27"/>
      <c r="C1" s="8"/>
      <c r="D1" s="27" t="s">
        <v>151</v>
      </c>
      <c r="E1" s="7"/>
      <c r="F1" s="7"/>
      <c r="G1" s="7"/>
      <c r="H1" s="7"/>
      <c r="I1" s="7"/>
      <c r="K1" s="33" t="s">
        <v>152</v>
      </c>
    </row>
    <row r="2" spans="1:11" x14ac:dyDescent="0.2">
      <c r="A2" s="26"/>
      <c r="B2" s="26"/>
      <c r="C2" s="10"/>
      <c r="D2" s="11"/>
      <c r="E2" s="11"/>
      <c r="F2" s="11"/>
      <c r="G2" s="11"/>
      <c r="H2" s="11"/>
      <c r="I2" s="11"/>
      <c r="J2" s="11"/>
      <c r="K2" s="12"/>
    </row>
    <row r="3" spans="1:11" x14ac:dyDescent="0.2">
      <c r="A3" s="41"/>
      <c r="B3" s="112"/>
      <c r="C3" s="43" t="s">
        <v>153</v>
      </c>
      <c r="D3" s="4"/>
      <c r="E3" s="44"/>
      <c r="F3" s="176" t="s">
        <v>8</v>
      </c>
      <c r="G3" s="177"/>
      <c r="H3" s="177"/>
      <c r="I3" s="178"/>
      <c r="J3" s="45" t="s">
        <v>154</v>
      </c>
      <c r="K3" s="19"/>
    </row>
    <row r="4" spans="1:11" x14ac:dyDescent="0.2">
      <c r="A4" s="46"/>
      <c r="B4" s="46" t="s">
        <v>19</v>
      </c>
      <c r="C4" s="15" t="s">
        <v>155</v>
      </c>
      <c r="D4" s="4" t="s">
        <v>28</v>
      </c>
      <c r="E4" s="44" t="s">
        <v>156</v>
      </c>
      <c r="F4" s="179"/>
      <c r="G4" s="180"/>
      <c r="H4" s="180"/>
      <c r="I4" s="181"/>
      <c r="J4" s="47" t="s">
        <v>157</v>
      </c>
      <c r="K4" s="48"/>
    </row>
    <row r="5" spans="1:11" x14ac:dyDescent="0.2">
      <c r="A5" s="46"/>
      <c r="B5" s="46" t="s">
        <v>20</v>
      </c>
      <c r="C5" s="15" t="s">
        <v>39</v>
      </c>
      <c r="D5" s="4" t="s">
        <v>29</v>
      </c>
      <c r="E5" s="4" t="s">
        <v>158</v>
      </c>
      <c r="F5" s="20" t="s">
        <v>9</v>
      </c>
      <c r="G5" s="25" t="s">
        <v>9</v>
      </c>
      <c r="H5" s="20" t="s">
        <v>12</v>
      </c>
      <c r="I5" s="19"/>
      <c r="J5" s="44" t="s">
        <v>159</v>
      </c>
      <c r="K5" s="4" t="s">
        <v>159</v>
      </c>
    </row>
    <row r="6" spans="1:11" x14ac:dyDescent="0.2">
      <c r="A6" s="46" t="s">
        <v>7</v>
      </c>
      <c r="B6" s="46" t="s">
        <v>21</v>
      </c>
      <c r="C6" s="15"/>
      <c r="D6" s="4" t="s">
        <v>5</v>
      </c>
      <c r="E6" s="21" t="s">
        <v>160</v>
      </c>
      <c r="F6" s="21" t="s">
        <v>42</v>
      </c>
      <c r="G6" s="4" t="s">
        <v>10</v>
      </c>
      <c r="H6" s="4" t="s">
        <v>13</v>
      </c>
      <c r="I6" s="4" t="s">
        <v>14</v>
      </c>
      <c r="J6" s="44" t="s">
        <v>161</v>
      </c>
      <c r="K6" s="4" t="s">
        <v>162</v>
      </c>
    </row>
    <row r="7" spans="1:11" x14ac:dyDescent="0.2">
      <c r="A7" s="49"/>
      <c r="B7" s="46"/>
      <c r="C7" s="15"/>
      <c r="D7" s="4"/>
      <c r="E7" s="21"/>
      <c r="F7" s="21" t="s">
        <v>41</v>
      </c>
      <c r="G7" s="4" t="s">
        <v>11</v>
      </c>
      <c r="H7" s="4"/>
      <c r="I7" s="4"/>
      <c r="J7" s="44" t="s">
        <v>163</v>
      </c>
      <c r="K7" s="4" t="s">
        <v>158</v>
      </c>
    </row>
    <row r="8" spans="1:11" x14ac:dyDescent="0.2">
      <c r="A8" s="49"/>
      <c r="B8" s="46"/>
      <c r="C8" s="50"/>
      <c r="D8" s="4"/>
      <c r="E8" s="21"/>
      <c r="F8" s="21"/>
      <c r="G8" s="4"/>
      <c r="H8" s="4"/>
      <c r="I8" s="4"/>
      <c r="J8" s="44"/>
      <c r="K8" s="4" t="s">
        <v>160</v>
      </c>
    </row>
    <row r="9" spans="1:11" ht="13.5" thickBot="1" x14ac:dyDescent="0.25">
      <c r="A9" s="110">
        <v>1</v>
      </c>
      <c r="B9" s="113">
        <v>2</v>
      </c>
      <c r="C9" s="6">
        <v>3</v>
      </c>
      <c r="D9" s="3" t="s">
        <v>2</v>
      </c>
      <c r="E9" s="22" t="s">
        <v>3</v>
      </c>
      <c r="F9" s="22" t="s">
        <v>15</v>
      </c>
      <c r="G9" s="3" t="s">
        <v>16</v>
      </c>
      <c r="H9" s="3" t="s">
        <v>17</v>
      </c>
      <c r="I9" s="3" t="s">
        <v>18</v>
      </c>
      <c r="J9" s="51" t="s">
        <v>164</v>
      </c>
      <c r="K9" s="3" t="s">
        <v>165</v>
      </c>
    </row>
    <row r="10" spans="1:11" ht="20.25" customHeight="1" x14ac:dyDescent="0.2">
      <c r="A10" s="52" t="s">
        <v>166</v>
      </c>
      <c r="B10" s="114" t="s">
        <v>167</v>
      </c>
      <c r="C10" s="53" t="s">
        <v>168</v>
      </c>
      <c r="D10" s="127">
        <v>0</v>
      </c>
      <c r="E10" s="128">
        <v>107061751.51000001</v>
      </c>
      <c r="F10" s="128">
        <v>107061751.51000001</v>
      </c>
      <c r="G10" s="128">
        <v>0</v>
      </c>
      <c r="H10" s="128">
        <v>0</v>
      </c>
      <c r="I10" s="128">
        <v>107061751.51000001</v>
      </c>
      <c r="J10" s="128">
        <v>0</v>
      </c>
      <c r="K10" s="129">
        <f>E10-I10</f>
        <v>0</v>
      </c>
    </row>
    <row r="11" spans="1:11" x14ac:dyDescent="0.2">
      <c r="A11" s="54" t="s">
        <v>169</v>
      </c>
      <c r="B11" s="115"/>
      <c r="C11" s="141"/>
      <c r="D11" s="130"/>
      <c r="E11" s="131"/>
      <c r="F11" s="131"/>
      <c r="G11" s="132"/>
      <c r="H11" s="132"/>
      <c r="I11" s="132"/>
      <c r="J11" s="133"/>
      <c r="K11" s="134"/>
    </row>
    <row r="12" spans="1:11" ht="24.75" customHeight="1" x14ac:dyDescent="0.2">
      <c r="A12" s="55" t="s">
        <v>170</v>
      </c>
      <c r="B12" s="116"/>
      <c r="C12" s="142" t="s">
        <v>171</v>
      </c>
      <c r="D12" s="127">
        <v>0</v>
      </c>
      <c r="E12" s="128">
        <v>67258100</v>
      </c>
      <c r="F12" s="128">
        <v>67258100</v>
      </c>
      <c r="G12" s="128">
        <v>0</v>
      </c>
      <c r="H12" s="128">
        <v>0</v>
      </c>
      <c r="I12" s="128">
        <v>67258100</v>
      </c>
      <c r="J12" s="128">
        <v>0</v>
      </c>
      <c r="K12" s="129">
        <f t="shared" ref="K12:K20" si="0">E12-I12</f>
        <v>0</v>
      </c>
    </row>
    <row r="13" spans="1:11" ht="64.5" customHeight="1" x14ac:dyDescent="0.2">
      <c r="A13" s="55" t="s">
        <v>172</v>
      </c>
      <c r="B13" s="116"/>
      <c r="C13" s="142" t="s">
        <v>173</v>
      </c>
      <c r="D13" s="127">
        <v>0</v>
      </c>
      <c r="E13" s="128">
        <v>19721423.329999998</v>
      </c>
      <c r="F13" s="128">
        <v>19721423.329999998</v>
      </c>
      <c r="G13" s="128">
        <v>0</v>
      </c>
      <c r="H13" s="128">
        <v>0</v>
      </c>
      <c r="I13" s="128">
        <v>19721423.329999998</v>
      </c>
      <c r="J13" s="128">
        <v>0</v>
      </c>
      <c r="K13" s="129">
        <f t="shared" si="0"/>
        <v>0</v>
      </c>
    </row>
    <row r="14" spans="1:11" ht="36.75" customHeight="1" x14ac:dyDescent="0.2">
      <c r="A14" s="55" t="s">
        <v>174</v>
      </c>
      <c r="B14" s="116"/>
      <c r="C14" s="142" t="s">
        <v>175</v>
      </c>
      <c r="D14" s="127">
        <v>0</v>
      </c>
      <c r="E14" s="128">
        <v>2004205.18</v>
      </c>
      <c r="F14" s="128">
        <v>2004205.18</v>
      </c>
      <c r="G14" s="128">
        <v>0</v>
      </c>
      <c r="H14" s="128">
        <v>0</v>
      </c>
      <c r="I14" s="128">
        <v>2004205.18</v>
      </c>
      <c r="J14" s="128">
        <v>0</v>
      </c>
      <c r="K14" s="129">
        <f t="shared" si="0"/>
        <v>0</v>
      </c>
    </row>
    <row r="15" spans="1:11" ht="33.75" x14ac:dyDescent="0.2">
      <c r="A15" s="55" t="s">
        <v>176</v>
      </c>
      <c r="B15" s="116"/>
      <c r="C15" s="142" t="s">
        <v>177</v>
      </c>
      <c r="D15" s="127">
        <v>0</v>
      </c>
      <c r="E15" s="128">
        <v>3871100</v>
      </c>
      <c r="F15" s="128">
        <v>3871100</v>
      </c>
      <c r="G15" s="128">
        <v>0</v>
      </c>
      <c r="H15" s="128">
        <v>0</v>
      </c>
      <c r="I15" s="128">
        <v>3871100</v>
      </c>
      <c r="J15" s="128">
        <v>0</v>
      </c>
      <c r="K15" s="129">
        <f t="shared" si="0"/>
        <v>0</v>
      </c>
    </row>
    <row r="16" spans="1:11" ht="33.75" x14ac:dyDescent="0.2">
      <c r="A16" s="55" t="s">
        <v>178</v>
      </c>
      <c r="B16" s="116"/>
      <c r="C16" s="142" t="s">
        <v>179</v>
      </c>
      <c r="D16" s="127">
        <v>0</v>
      </c>
      <c r="E16" s="128">
        <v>12666800</v>
      </c>
      <c r="F16" s="128">
        <v>12666800</v>
      </c>
      <c r="G16" s="128">
        <v>0</v>
      </c>
      <c r="H16" s="128">
        <v>0</v>
      </c>
      <c r="I16" s="128">
        <v>12666800</v>
      </c>
      <c r="J16" s="128">
        <v>0</v>
      </c>
      <c r="K16" s="129">
        <f t="shared" si="0"/>
        <v>0</v>
      </c>
    </row>
    <row r="17" spans="1:11" ht="22.5" x14ac:dyDescent="0.2">
      <c r="A17" s="55" t="s">
        <v>180</v>
      </c>
      <c r="B17" s="116"/>
      <c r="C17" s="142" t="s">
        <v>181</v>
      </c>
      <c r="D17" s="127">
        <v>0</v>
      </c>
      <c r="E17" s="128">
        <v>1432039</v>
      </c>
      <c r="F17" s="128">
        <v>1432039</v>
      </c>
      <c r="G17" s="128">
        <v>0</v>
      </c>
      <c r="H17" s="128">
        <v>0</v>
      </c>
      <c r="I17" s="128">
        <v>1432039</v>
      </c>
      <c r="J17" s="128">
        <v>0</v>
      </c>
      <c r="K17" s="129">
        <f t="shared" si="0"/>
        <v>0</v>
      </c>
    </row>
    <row r="18" spans="1:11" ht="22.5" x14ac:dyDescent="0.2">
      <c r="A18" s="55" t="s">
        <v>182</v>
      </c>
      <c r="B18" s="116"/>
      <c r="C18" s="142" t="s">
        <v>183</v>
      </c>
      <c r="D18" s="127">
        <v>0</v>
      </c>
      <c r="E18" s="128">
        <v>52900</v>
      </c>
      <c r="F18" s="128">
        <v>52900</v>
      </c>
      <c r="G18" s="128">
        <v>0</v>
      </c>
      <c r="H18" s="128">
        <v>0</v>
      </c>
      <c r="I18" s="128">
        <v>52900</v>
      </c>
      <c r="J18" s="128">
        <v>0</v>
      </c>
      <c r="K18" s="129">
        <f t="shared" si="0"/>
        <v>0</v>
      </c>
    </row>
    <row r="19" spans="1:11" ht="89.25" customHeight="1" x14ac:dyDescent="0.2">
      <c r="A19" s="55" t="s">
        <v>243</v>
      </c>
      <c r="B19" s="116"/>
      <c r="C19" s="155" t="s">
        <v>242</v>
      </c>
      <c r="D19" s="127">
        <v>0</v>
      </c>
      <c r="E19" s="128">
        <v>50000</v>
      </c>
      <c r="F19" s="128">
        <v>50000</v>
      </c>
      <c r="G19" s="128">
        <v>0</v>
      </c>
      <c r="H19" s="128">
        <v>0</v>
      </c>
      <c r="I19" s="128">
        <v>50000</v>
      </c>
      <c r="J19" s="128">
        <v>0</v>
      </c>
      <c r="K19" s="129">
        <f t="shared" si="0"/>
        <v>0</v>
      </c>
    </row>
    <row r="20" spans="1:11" ht="34.5" thickBot="1" x14ac:dyDescent="0.25">
      <c r="A20" s="55" t="s">
        <v>178</v>
      </c>
      <c r="B20" s="116"/>
      <c r="C20" s="142" t="s">
        <v>184</v>
      </c>
      <c r="D20" s="127">
        <v>0</v>
      </c>
      <c r="E20" s="128">
        <v>5184</v>
      </c>
      <c r="F20" s="128">
        <v>5184</v>
      </c>
      <c r="G20" s="128">
        <v>0</v>
      </c>
      <c r="H20" s="128">
        <v>0</v>
      </c>
      <c r="I20" s="128">
        <v>5184</v>
      </c>
      <c r="J20" s="128">
        <v>0</v>
      </c>
      <c r="K20" s="129">
        <f t="shared" si="0"/>
        <v>0</v>
      </c>
    </row>
    <row r="21" spans="1:11" ht="13.5" thickBot="1" x14ac:dyDescent="0.25">
      <c r="A21" s="56"/>
      <c r="B21" s="117"/>
      <c r="C21" s="57"/>
      <c r="D21" s="135"/>
      <c r="E21" s="136"/>
      <c r="F21" s="136"/>
      <c r="G21" s="136"/>
      <c r="H21" s="136"/>
      <c r="I21" s="136"/>
      <c r="J21" s="136"/>
      <c r="K21" s="136"/>
    </row>
    <row r="22" spans="1:11" ht="23.25" thickBot="1" x14ac:dyDescent="0.25">
      <c r="A22" s="111" t="s">
        <v>185</v>
      </c>
      <c r="B22" s="118" t="s">
        <v>186</v>
      </c>
      <c r="C22" s="58" t="s">
        <v>168</v>
      </c>
      <c r="D22" s="137" t="s">
        <v>187</v>
      </c>
      <c r="E22" s="138" t="s">
        <v>168</v>
      </c>
      <c r="F22" s="156">
        <f>Лист1!E21-F10</f>
        <v>2862242613.3599992</v>
      </c>
      <c r="G22" s="143">
        <v>0</v>
      </c>
      <c r="H22" s="143">
        <v>0</v>
      </c>
      <c r="I22" s="143">
        <f>SUM(F22:H22)</f>
        <v>2862242613.3599992</v>
      </c>
      <c r="J22" s="139" t="s">
        <v>187</v>
      </c>
      <c r="K22" s="140" t="s">
        <v>168</v>
      </c>
    </row>
  </sheetData>
  <mergeCells count="1">
    <mergeCell ref="F3:I4"/>
  </mergeCells>
  <phoneticPr fontId="3" type="noConversion"/>
  <pageMargins left="0.70866141732283472" right="0.70866141732283472" top="0.74803149606299213" bottom="0.74803149606299213" header="0.31496062992125984" footer="0.31496062992125984"/>
  <pageSetup paperSize="9" scale="7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view="pageBreakPreview" topLeftCell="A13" zoomScaleNormal="100" workbookViewId="0">
      <selection activeCell="A43" sqref="A43"/>
    </sheetView>
  </sheetViews>
  <sheetFormatPr defaultRowHeight="12.75" x14ac:dyDescent="0.2"/>
  <cols>
    <col min="1" max="1" width="23.7109375" customWidth="1"/>
    <col min="2" max="2" width="10.85546875" customWidth="1"/>
    <col min="3" max="3" width="22" customWidth="1"/>
    <col min="4" max="4" width="11" customWidth="1"/>
    <col min="5" max="5" width="17.7109375" customWidth="1"/>
    <col min="6" max="6" width="14" customWidth="1"/>
    <col min="7" max="7" width="14.28515625" customWidth="1"/>
    <col min="8" max="8" width="14.7109375" customWidth="1"/>
    <col min="9" max="9" width="17.140625" customWidth="1"/>
  </cols>
  <sheetData>
    <row r="1" spans="1:9" x14ac:dyDescent="0.2">
      <c r="A1" s="59"/>
      <c r="B1" s="60"/>
      <c r="C1" s="42"/>
      <c r="D1" s="61"/>
      <c r="E1" s="61"/>
      <c r="F1" s="61"/>
      <c r="G1" s="61"/>
      <c r="H1" s="62"/>
      <c r="I1" s="61"/>
    </row>
    <row r="2" spans="1:9" ht="15" x14ac:dyDescent="0.25">
      <c r="A2" s="2"/>
      <c r="B2" s="27" t="s">
        <v>188</v>
      </c>
      <c r="C2" s="8"/>
      <c r="D2" s="7"/>
      <c r="E2" s="7"/>
      <c r="F2" s="7"/>
      <c r="G2" s="7"/>
      <c r="H2" s="1"/>
      <c r="I2" s="63" t="s">
        <v>189</v>
      </c>
    </row>
    <row r="3" spans="1:9" x14ac:dyDescent="0.2">
      <c r="A3" s="26"/>
      <c r="B3" s="64"/>
      <c r="C3" s="10"/>
      <c r="D3" s="11"/>
      <c r="E3" s="11"/>
      <c r="F3" s="11"/>
      <c r="G3" s="11"/>
      <c r="H3" s="11"/>
      <c r="I3" s="12"/>
    </row>
    <row r="4" spans="1:9" x14ac:dyDescent="0.2">
      <c r="A4" s="30"/>
      <c r="B4" s="5"/>
      <c r="C4" s="15" t="s">
        <v>190</v>
      </c>
      <c r="D4" s="4" t="s">
        <v>28</v>
      </c>
      <c r="E4" s="17"/>
      <c r="F4" s="23" t="s">
        <v>8</v>
      </c>
      <c r="G4" s="18"/>
      <c r="H4" s="24"/>
      <c r="I4" s="20"/>
    </row>
    <row r="5" spans="1:9" x14ac:dyDescent="0.2">
      <c r="A5" s="65"/>
      <c r="B5" s="5" t="s">
        <v>19</v>
      </c>
      <c r="C5" s="5" t="s">
        <v>191</v>
      </c>
      <c r="D5" s="4" t="s">
        <v>29</v>
      </c>
      <c r="E5" s="20" t="s">
        <v>9</v>
      </c>
      <c r="F5" s="25" t="s">
        <v>9</v>
      </c>
      <c r="G5" s="20" t="s">
        <v>12</v>
      </c>
      <c r="H5" s="19"/>
      <c r="I5" s="4" t="s">
        <v>4</v>
      </c>
    </row>
    <row r="6" spans="1:9" x14ac:dyDescent="0.2">
      <c r="A6" s="15" t="s">
        <v>7</v>
      </c>
      <c r="B6" s="5" t="s">
        <v>20</v>
      </c>
      <c r="C6" s="15" t="s">
        <v>38</v>
      </c>
      <c r="D6" s="4" t="s">
        <v>5</v>
      </c>
      <c r="E6" s="21" t="s">
        <v>42</v>
      </c>
      <c r="F6" s="4" t="s">
        <v>10</v>
      </c>
      <c r="G6" s="4" t="s">
        <v>13</v>
      </c>
      <c r="H6" s="4" t="s">
        <v>14</v>
      </c>
      <c r="I6" s="4" t="s">
        <v>5</v>
      </c>
    </row>
    <row r="7" spans="1:9" x14ac:dyDescent="0.2">
      <c r="A7" s="31"/>
      <c r="B7" s="5" t="s">
        <v>21</v>
      </c>
      <c r="C7" s="5" t="s">
        <v>39</v>
      </c>
      <c r="D7" s="4"/>
      <c r="E7" s="21" t="s">
        <v>41</v>
      </c>
      <c r="F7" s="4" t="s">
        <v>11</v>
      </c>
      <c r="G7" s="4"/>
      <c r="H7" s="4"/>
      <c r="I7" s="4"/>
    </row>
    <row r="8" spans="1:9" ht="13.5" thickBot="1" x14ac:dyDescent="0.25">
      <c r="A8" s="32">
        <v>1</v>
      </c>
      <c r="B8" s="6">
        <v>2</v>
      </c>
      <c r="C8" s="6">
        <v>3</v>
      </c>
      <c r="D8" s="3" t="s">
        <v>2</v>
      </c>
      <c r="E8" s="22" t="s">
        <v>3</v>
      </c>
      <c r="F8" s="3" t="s">
        <v>15</v>
      </c>
      <c r="G8" s="3" t="s">
        <v>16</v>
      </c>
      <c r="H8" s="3" t="s">
        <v>17</v>
      </c>
      <c r="I8" s="3" t="s">
        <v>18</v>
      </c>
    </row>
    <row r="9" spans="1:9" ht="22.5" x14ac:dyDescent="0.2">
      <c r="A9" s="66" t="s">
        <v>192</v>
      </c>
      <c r="B9" s="67" t="s">
        <v>193</v>
      </c>
      <c r="C9" s="68" t="s">
        <v>187</v>
      </c>
      <c r="D9" s="69">
        <v>0</v>
      </c>
      <c r="E9" s="157">
        <f>E20</f>
        <v>-2862242613.3599992</v>
      </c>
      <c r="F9" s="145">
        <v>0</v>
      </c>
      <c r="G9" s="145">
        <v>0</v>
      </c>
      <c r="H9" s="161">
        <f>SUM(E9:G9)</f>
        <v>-2862242613.3599992</v>
      </c>
      <c r="I9" s="119">
        <v>0</v>
      </c>
    </row>
    <row r="10" spans="1:9" x14ac:dyDescent="0.2">
      <c r="A10" s="71" t="s">
        <v>194</v>
      </c>
      <c r="B10" s="72"/>
      <c r="C10" s="73"/>
      <c r="D10" s="74"/>
      <c r="E10" s="146"/>
      <c r="F10" s="147"/>
      <c r="G10" s="147"/>
      <c r="H10" s="147"/>
      <c r="I10" s="120"/>
    </row>
    <row r="11" spans="1:9" ht="22.5" x14ac:dyDescent="0.2">
      <c r="A11" s="66" t="s">
        <v>195</v>
      </c>
      <c r="B11" s="75" t="s">
        <v>196</v>
      </c>
      <c r="C11" s="68" t="s">
        <v>187</v>
      </c>
      <c r="D11" s="69">
        <v>0</v>
      </c>
      <c r="E11" s="144">
        <v>0</v>
      </c>
      <c r="F11" s="145">
        <v>0</v>
      </c>
      <c r="G11" s="145">
        <v>0</v>
      </c>
      <c r="H11" s="145">
        <v>0</v>
      </c>
      <c r="I11" s="121">
        <v>0</v>
      </c>
    </row>
    <row r="12" spans="1:9" ht="22.5" x14ac:dyDescent="0.2">
      <c r="A12" s="66" t="s">
        <v>197</v>
      </c>
      <c r="B12" s="75" t="s">
        <v>198</v>
      </c>
      <c r="C12" s="76" t="s">
        <v>199</v>
      </c>
      <c r="D12" s="69">
        <v>0</v>
      </c>
      <c r="E12" s="144">
        <v>0</v>
      </c>
      <c r="F12" s="145">
        <v>0</v>
      </c>
      <c r="G12" s="145">
        <v>0</v>
      </c>
      <c r="H12" s="145">
        <v>0</v>
      </c>
      <c r="I12" s="121">
        <v>0</v>
      </c>
    </row>
    <row r="13" spans="1:9" x14ac:dyDescent="0.2">
      <c r="A13" s="66" t="s">
        <v>200</v>
      </c>
      <c r="B13" s="75" t="s">
        <v>201</v>
      </c>
      <c r="C13" s="76" t="s">
        <v>202</v>
      </c>
      <c r="D13" s="69">
        <v>0</v>
      </c>
      <c r="E13" s="144">
        <v>0</v>
      </c>
      <c r="F13" s="145">
        <v>0</v>
      </c>
      <c r="G13" s="145">
        <v>0</v>
      </c>
      <c r="H13" s="145">
        <v>0</v>
      </c>
      <c r="I13" s="121">
        <v>0</v>
      </c>
    </row>
    <row r="14" spans="1:9" ht="22.5" x14ac:dyDescent="0.2">
      <c r="A14" s="66" t="s">
        <v>203</v>
      </c>
      <c r="B14" s="75" t="s">
        <v>204</v>
      </c>
      <c r="C14" s="68" t="s">
        <v>187</v>
      </c>
      <c r="D14" s="69">
        <v>0</v>
      </c>
      <c r="E14" s="144">
        <v>0</v>
      </c>
      <c r="F14" s="145">
        <v>0</v>
      </c>
      <c r="G14" s="145">
        <v>0</v>
      </c>
      <c r="H14" s="145">
        <v>0</v>
      </c>
      <c r="I14" s="121">
        <v>0</v>
      </c>
    </row>
    <row r="15" spans="1:9" x14ac:dyDescent="0.2">
      <c r="A15" s="66" t="s">
        <v>205</v>
      </c>
      <c r="B15" s="77" t="s">
        <v>206</v>
      </c>
      <c r="C15" s="76" t="s">
        <v>207</v>
      </c>
      <c r="D15" s="69">
        <v>0</v>
      </c>
      <c r="E15" s="148" t="s">
        <v>168</v>
      </c>
      <c r="F15" s="145">
        <v>0</v>
      </c>
      <c r="G15" s="144">
        <v>0</v>
      </c>
      <c r="H15" s="145">
        <v>0</v>
      </c>
      <c r="I15" s="122">
        <v>0</v>
      </c>
    </row>
    <row r="16" spans="1:9" ht="22.5" x14ac:dyDescent="0.2">
      <c r="A16" s="66" t="s">
        <v>208</v>
      </c>
      <c r="B16" s="77" t="s">
        <v>209</v>
      </c>
      <c r="C16" s="76" t="s">
        <v>207</v>
      </c>
      <c r="D16" s="69">
        <v>0</v>
      </c>
      <c r="E16" s="148" t="s">
        <v>168</v>
      </c>
      <c r="F16" s="145">
        <v>0</v>
      </c>
      <c r="G16" s="144">
        <v>0</v>
      </c>
      <c r="H16" s="145">
        <v>0</v>
      </c>
      <c r="I16" s="123" t="s">
        <v>168</v>
      </c>
    </row>
    <row r="17" spans="1:9" ht="33.75" x14ac:dyDescent="0.2">
      <c r="A17" s="66" t="s">
        <v>210</v>
      </c>
      <c r="B17" s="77" t="s">
        <v>211</v>
      </c>
      <c r="C17" s="76" t="s">
        <v>212</v>
      </c>
      <c r="D17" s="69">
        <v>0</v>
      </c>
      <c r="E17" s="148" t="s">
        <v>168</v>
      </c>
      <c r="F17" s="145">
        <v>0</v>
      </c>
      <c r="G17" s="144">
        <v>0</v>
      </c>
      <c r="H17" s="145">
        <v>0</v>
      </c>
      <c r="I17" s="123" t="s">
        <v>168</v>
      </c>
    </row>
    <row r="18" spans="1:9" ht="22.5" x14ac:dyDescent="0.2">
      <c r="A18" s="66" t="s">
        <v>213</v>
      </c>
      <c r="B18" s="77" t="s">
        <v>214</v>
      </c>
      <c r="C18" s="76" t="s">
        <v>207</v>
      </c>
      <c r="D18" s="69">
        <v>0</v>
      </c>
      <c r="E18" s="148" t="s">
        <v>168</v>
      </c>
      <c r="F18" s="145">
        <v>0</v>
      </c>
      <c r="G18" s="144">
        <v>0</v>
      </c>
      <c r="H18" s="145">
        <v>0</v>
      </c>
      <c r="I18" s="123" t="s">
        <v>168</v>
      </c>
    </row>
    <row r="19" spans="1:9" ht="33.75" x14ac:dyDescent="0.2">
      <c r="A19" s="66" t="s">
        <v>215</v>
      </c>
      <c r="B19" s="77" t="s">
        <v>216</v>
      </c>
      <c r="C19" s="76" t="s">
        <v>217</v>
      </c>
      <c r="D19" s="69">
        <v>0</v>
      </c>
      <c r="E19" s="148" t="s">
        <v>168</v>
      </c>
      <c r="F19" s="145">
        <v>0</v>
      </c>
      <c r="G19" s="144">
        <v>0</v>
      </c>
      <c r="H19" s="145">
        <v>0</v>
      </c>
      <c r="I19" s="123" t="s">
        <v>168</v>
      </c>
    </row>
    <row r="20" spans="1:9" ht="33.75" x14ac:dyDescent="0.2">
      <c r="A20" s="66" t="s">
        <v>218</v>
      </c>
      <c r="B20" s="72" t="s">
        <v>219</v>
      </c>
      <c r="C20" s="68" t="s">
        <v>187</v>
      </c>
      <c r="D20" s="78" t="s">
        <v>168</v>
      </c>
      <c r="E20" s="158">
        <f>E21</f>
        <v>-2862242613.3599992</v>
      </c>
      <c r="F20" s="147">
        <v>0</v>
      </c>
      <c r="G20" s="146">
        <v>0</v>
      </c>
      <c r="H20" s="149">
        <f t="shared" ref="H20:H22" si="0">SUM(E20)</f>
        <v>-2862242613.3599992</v>
      </c>
      <c r="I20" s="124" t="s">
        <v>168</v>
      </c>
    </row>
    <row r="21" spans="1:9" ht="56.25" x14ac:dyDescent="0.2">
      <c r="A21" s="66" t="s">
        <v>220</v>
      </c>
      <c r="B21" s="77" t="s">
        <v>221</v>
      </c>
      <c r="C21" s="68" t="s">
        <v>187</v>
      </c>
      <c r="D21" s="80" t="s">
        <v>168</v>
      </c>
      <c r="E21" s="159">
        <f>E22+E23</f>
        <v>-2862242613.3599992</v>
      </c>
      <c r="F21" s="149">
        <v>0</v>
      </c>
      <c r="G21" s="150" t="s">
        <v>168</v>
      </c>
      <c r="H21" s="149">
        <f t="shared" si="0"/>
        <v>-2862242613.3599992</v>
      </c>
      <c r="I21" s="125" t="s">
        <v>168</v>
      </c>
    </row>
    <row r="22" spans="1:9" ht="33.75" x14ac:dyDescent="0.2">
      <c r="A22" s="66" t="s">
        <v>222</v>
      </c>
      <c r="B22" s="75" t="s">
        <v>223</v>
      </c>
      <c r="C22" s="83" t="s">
        <v>187</v>
      </c>
      <c r="D22" s="68" t="s">
        <v>168</v>
      </c>
      <c r="E22" s="157">
        <f>-Лист1!E21</f>
        <v>-2969304364.8699994</v>
      </c>
      <c r="F22" s="151" t="s">
        <v>168</v>
      </c>
      <c r="G22" s="148" t="s">
        <v>168</v>
      </c>
      <c r="H22" s="145">
        <f t="shared" si="0"/>
        <v>-2969304364.8699994</v>
      </c>
      <c r="I22" s="123" t="s">
        <v>168</v>
      </c>
    </row>
    <row r="23" spans="1:9" ht="34.5" thickBot="1" x14ac:dyDescent="0.25">
      <c r="A23" s="84" t="s">
        <v>224</v>
      </c>
      <c r="B23" s="85" t="s">
        <v>225</v>
      </c>
      <c r="C23" s="68" t="s">
        <v>187</v>
      </c>
      <c r="D23" s="86" t="s">
        <v>168</v>
      </c>
      <c r="E23" s="152">
        <f>Лист2!F10</f>
        <v>107061751.51000001</v>
      </c>
      <c r="F23" s="153">
        <v>0</v>
      </c>
      <c r="G23" s="154" t="s">
        <v>168</v>
      </c>
      <c r="H23" s="160">
        <f>SUM(E23)</f>
        <v>107061751.51000001</v>
      </c>
      <c r="I23" s="126" t="s">
        <v>168</v>
      </c>
    </row>
    <row r="24" spans="1:9" x14ac:dyDescent="0.2">
      <c r="A24" s="56" t="s">
        <v>226</v>
      </c>
      <c r="B24" s="89"/>
      <c r="C24" s="90"/>
      <c r="D24" s="90"/>
      <c r="E24" s="90"/>
      <c r="F24" s="90"/>
      <c r="G24" s="90"/>
      <c r="H24" s="62"/>
      <c r="I24" s="63" t="s">
        <v>227</v>
      </c>
    </row>
    <row r="25" spans="1:9" x14ac:dyDescent="0.2">
      <c r="A25" s="91"/>
      <c r="B25" s="92"/>
      <c r="C25" s="93"/>
      <c r="D25" s="93"/>
      <c r="E25" s="93"/>
      <c r="F25" s="93"/>
      <c r="G25" s="93"/>
      <c r="H25" s="62"/>
      <c r="I25" s="93"/>
    </row>
    <row r="26" spans="1:9" x14ac:dyDescent="0.2">
      <c r="A26" s="30"/>
      <c r="B26" s="15"/>
      <c r="C26" s="15" t="s">
        <v>190</v>
      </c>
      <c r="D26" s="94" t="s">
        <v>28</v>
      </c>
      <c r="E26" s="95"/>
      <c r="F26" s="96" t="s">
        <v>8</v>
      </c>
      <c r="G26" s="97"/>
      <c r="H26" s="24"/>
      <c r="I26" s="20"/>
    </row>
    <row r="27" spans="1:9" x14ac:dyDescent="0.2">
      <c r="A27" s="65"/>
      <c r="B27" s="5" t="s">
        <v>19</v>
      </c>
      <c r="C27" s="5" t="s">
        <v>191</v>
      </c>
      <c r="D27" s="4" t="s">
        <v>29</v>
      </c>
      <c r="E27" s="20" t="s">
        <v>9</v>
      </c>
      <c r="F27" s="25" t="s">
        <v>9</v>
      </c>
      <c r="G27" s="20" t="s">
        <v>12</v>
      </c>
      <c r="H27" s="19"/>
      <c r="I27" s="4" t="s">
        <v>4</v>
      </c>
    </row>
    <row r="28" spans="1:9" x14ac:dyDescent="0.2">
      <c r="A28" s="15" t="s">
        <v>7</v>
      </c>
      <c r="B28" s="5" t="s">
        <v>20</v>
      </c>
      <c r="C28" s="15" t="s">
        <v>38</v>
      </c>
      <c r="D28" s="4" t="s">
        <v>5</v>
      </c>
      <c r="E28" s="21" t="s">
        <v>42</v>
      </c>
      <c r="F28" s="4" t="s">
        <v>10</v>
      </c>
      <c r="G28" s="4" t="s">
        <v>13</v>
      </c>
      <c r="H28" s="4" t="s">
        <v>14</v>
      </c>
      <c r="I28" s="4" t="s">
        <v>5</v>
      </c>
    </row>
    <row r="29" spans="1:9" x14ac:dyDescent="0.2">
      <c r="A29" s="31"/>
      <c r="B29" s="5" t="s">
        <v>21</v>
      </c>
      <c r="C29" s="5" t="s">
        <v>39</v>
      </c>
      <c r="D29" s="4"/>
      <c r="E29" s="21" t="s">
        <v>41</v>
      </c>
      <c r="F29" s="4" t="s">
        <v>11</v>
      </c>
      <c r="G29" s="4"/>
      <c r="H29" s="4"/>
      <c r="I29" s="4"/>
    </row>
    <row r="30" spans="1:9" ht="13.5" thickBot="1" x14ac:dyDescent="0.25">
      <c r="A30" s="32">
        <v>1</v>
      </c>
      <c r="B30" s="6">
        <v>2</v>
      </c>
      <c r="C30" s="6">
        <v>3</v>
      </c>
      <c r="D30" s="3" t="s">
        <v>2</v>
      </c>
      <c r="E30" s="22" t="s">
        <v>3</v>
      </c>
      <c r="F30" s="3" t="s">
        <v>15</v>
      </c>
      <c r="G30" s="3" t="s">
        <v>16</v>
      </c>
      <c r="H30" s="3" t="s">
        <v>17</v>
      </c>
      <c r="I30" s="3" t="s">
        <v>18</v>
      </c>
    </row>
    <row r="31" spans="1:9" ht="33.75" x14ac:dyDescent="0.2">
      <c r="A31" s="66" t="s">
        <v>228</v>
      </c>
      <c r="B31" s="72" t="s">
        <v>229</v>
      </c>
      <c r="C31" s="68" t="s">
        <v>187</v>
      </c>
      <c r="D31" s="68" t="s">
        <v>168</v>
      </c>
      <c r="E31" s="68" t="s">
        <v>168</v>
      </c>
      <c r="F31" s="81">
        <v>0</v>
      </c>
      <c r="G31" s="69">
        <v>0</v>
      </c>
      <c r="H31" s="81">
        <v>0</v>
      </c>
      <c r="I31" s="82" t="s">
        <v>168</v>
      </c>
    </row>
    <row r="32" spans="1:9" x14ac:dyDescent="0.2">
      <c r="A32" s="71" t="s">
        <v>194</v>
      </c>
      <c r="B32" s="72"/>
      <c r="C32" s="98"/>
      <c r="D32" s="78"/>
      <c r="E32" s="78"/>
      <c r="F32" s="99" t="s">
        <v>226</v>
      </c>
      <c r="G32" s="74"/>
      <c r="H32" s="99"/>
      <c r="I32" s="100"/>
    </row>
    <row r="33" spans="1:9" ht="22.5" x14ac:dyDescent="0.2">
      <c r="A33" s="66" t="s">
        <v>230</v>
      </c>
      <c r="B33" s="75" t="s">
        <v>231</v>
      </c>
      <c r="C33" s="68" t="s">
        <v>187</v>
      </c>
      <c r="D33" s="101" t="s">
        <v>168</v>
      </c>
      <c r="E33" s="101" t="s">
        <v>168</v>
      </c>
      <c r="F33" s="70">
        <v>0</v>
      </c>
      <c r="G33" s="69">
        <v>0</v>
      </c>
      <c r="H33" s="70">
        <v>0</v>
      </c>
      <c r="I33" s="79" t="s">
        <v>168</v>
      </c>
    </row>
    <row r="34" spans="1:9" ht="23.25" thickBot="1" x14ac:dyDescent="0.25">
      <c r="A34" s="102" t="s">
        <v>232</v>
      </c>
      <c r="B34" s="85" t="s">
        <v>233</v>
      </c>
      <c r="C34" s="68" t="s">
        <v>187</v>
      </c>
      <c r="D34" s="103" t="s">
        <v>168</v>
      </c>
      <c r="E34" s="103" t="s">
        <v>168</v>
      </c>
      <c r="F34" s="87">
        <v>0</v>
      </c>
      <c r="G34" s="87">
        <v>0</v>
      </c>
      <c r="H34" s="87">
        <v>0</v>
      </c>
      <c r="I34" s="88" t="s">
        <v>168</v>
      </c>
    </row>
    <row r="35" spans="1:9" x14ac:dyDescent="0.2">
      <c r="A35" s="56"/>
      <c r="B35" s="89"/>
      <c r="C35" s="90"/>
      <c r="D35" s="90"/>
      <c r="E35" s="90"/>
      <c r="F35" s="90"/>
      <c r="G35" s="90"/>
      <c r="H35" s="90"/>
      <c r="I35" s="90"/>
    </row>
    <row r="36" spans="1:9" x14ac:dyDescent="0.2">
      <c r="A36" s="104"/>
      <c r="B36" s="104"/>
      <c r="C36" s="90"/>
      <c r="D36" s="90"/>
      <c r="E36" s="90"/>
      <c r="F36" s="90"/>
      <c r="G36" s="90"/>
      <c r="H36" s="90"/>
      <c r="I36" s="90"/>
    </row>
    <row r="37" spans="1:9" ht="14.25" x14ac:dyDescent="0.2">
      <c r="A37" s="166" t="s">
        <v>259</v>
      </c>
      <c r="B37" s="166" t="s">
        <v>263</v>
      </c>
      <c r="C37" s="168" t="s">
        <v>234</v>
      </c>
      <c r="D37" s="60"/>
      <c r="E37" s="60" t="s">
        <v>235</v>
      </c>
      <c r="F37" s="90"/>
      <c r="G37" s="90"/>
      <c r="H37" s="90"/>
      <c r="I37" s="90"/>
    </row>
    <row r="38" spans="1:9" x14ac:dyDescent="0.2">
      <c r="A38" s="169" t="s">
        <v>261</v>
      </c>
      <c r="B38" s="8" t="s">
        <v>257</v>
      </c>
      <c r="C38" s="165" t="s">
        <v>236</v>
      </c>
      <c r="D38" s="105"/>
      <c r="E38" s="105" t="s">
        <v>237</v>
      </c>
      <c r="F38" s="105"/>
      <c r="G38" s="105"/>
      <c r="H38" s="105"/>
      <c r="I38" s="105"/>
    </row>
    <row r="39" spans="1:9" x14ac:dyDescent="0.2">
      <c r="A39" s="169"/>
      <c r="B39" s="2"/>
      <c r="C39" s="2"/>
      <c r="D39" s="105"/>
      <c r="E39" s="105"/>
      <c r="F39" s="59" t="s">
        <v>238</v>
      </c>
      <c r="G39" s="1"/>
      <c r="H39" s="105"/>
      <c r="I39" s="105"/>
    </row>
    <row r="40" spans="1:9" ht="14.25" x14ac:dyDescent="0.2">
      <c r="A40" s="169" t="s">
        <v>260</v>
      </c>
      <c r="B40" s="166" t="s">
        <v>263</v>
      </c>
      <c r="C40" s="168" t="s">
        <v>239</v>
      </c>
      <c r="D40" s="105"/>
      <c r="E40" s="105"/>
      <c r="F40" s="105"/>
      <c r="G40" s="105"/>
      <c r="H40" s="105"/>
      <c r="I40" s="105"/>
    </row>
    <row r="41" spans="1:9" x14ac:dyDescent="0.2">
      <c r="A41" s="8" t="s">
        <v>262</v>
      </c>
      <c r="B41" s="8" t="s">
        <v>258</v>
      </c>
      <c r="C41" s="167" t="s">
        <v>236</v>
      </c>
      <c r="D41" s="105"/>
      <c r="E41" s="105"/>
      <c r="F41" s="105"/>
      <c r="G41" s="105"/>
      <c r="H41" s="105"/>
      <c r="I41" s="105"/>
    </row>
    <row r="42" spans="1:9" x14ac:dyDescent="0.2">
      <c r="A42" s="8"/>
      <c r="B42" s="8"/>
      <c r="C42" s="59"/>
      <c r="D42" s="105"/>
      <c r="E42" s="106"/>
      <c r="F42" s="105"/>
      <c r="G42" s="105"/>
      <c r="H42" s="105"/>
      <c r="I42" s="107"/>
    </row>
    <row r="43" spans="1:9" x14ac:dyDescent="0.2">
      <c r="A43" s="8" t="s">
        <v>256</v>
      </c>
      <c r="B43" s="2"/>
      <c r="C43" s="2"/>
      <c r="D43" s="105"/>
      <c r="E43" s="105"/>
      <c r="F43" s="105"/>
      <c r="G43" s="105"/>
      <c r="H43" s="105"/>
      <c r="I43" s="107"/>
    </row>
    <row r="44" spans="1:9" x14ac:dyDescent="0.2">
      <c r="A44" s="2"/>
      <c r="B44" s="2"/>
      <c r="C44" s="2"/>
      <c r="D44" s="1"/>
      <c r="E44" s="1"/>
      <c r="F44" s="1"/>
      <c r="G44" s="1"/>
      <c r="H44" s="1"/>
    </row>
  </sheetData>
  <phoneticPr fontId="3" type="noConversion"/>
  <pageMargins left="0.70866141732283472" right="0.70866141732283472" top="0.74803149606299213" bottom="0.74803149606299213" header="0.31496062992125984" footer="0.31496062992125984"/>
  <pageSetup paperSize="9" scale="89" orientation="landscape" r:id="rId1"/>
  <rowBreaks count="1" manualBreakCount="1">
    <brk id="2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Шавунова Татьяна Евтеевна</dc:creator>
  <cp:lastModifiedBy>Мирземетова Виктория Ханбабаевна</cp:lastModifiedBy>
  <cp:lastPrinted>2019-03-04T09:49:06Z</cp:lastPrinted>
  <dcterms:created xsi:type="dcterms:W3CDTF">1999-06-18T11:49:53Z</dcterms:created>
  <dcterms:modified xsi:type="dcterms:W3CDTF">2019-03-04T09:49:13Z</dcterms:modified>
</cp:coreProperties>
</file>