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18" yWindow="118" windowWidth="9727" windowHeight="7318"/>
  </bookViews>
  <sheets>
    <sheet name="2016" sheetId="4" r:id="rId1"/>
  </sheets>
  <definedNames>
    <definedName name="_xlnm.Print_Area" localSheetId="0">'2016'!$A$1:$N$29</definedName>
    <definedName name="Экономи">#REF!</definedName>
  </definedNames>
  <calcPr calcId="144525"/>
</workbook>
</file>

<file path=xl/calcChain.xml><?xml version="1.0" encoding="utf-8"?>
<calcChain xmlns="http://schemas.openxmlformats.org/spreadsheetml/2006/main">
  <c r="L25" i="4" l="1"/>
  <c r="L24" i="4"/>
  <c r="B8" i="4"/>
  <c r="C8" i="4"/>
  <c r="D8" i="4"/>
  <c r="E8" i="4"/>
  <c r="F8" i="4"/>
  <c r="G8" i="4"/>
  <c r="H8" i="4"/>
  <c r="I8" i="4"/>
  <c r="J8" i="4"/>
  <c r="K8" i="4"/>
  <c r="L8" i="4"/>
  <c r="M8" i="4"/>
  <c r="N8" i="4"/>
  <c r="J9" i="4"/>
  <c r="J26" i="4" s="1"/>
  <c r="J23" i="4"/>
  <c r="I23" i="4"/>
  <c r="D23" i="4"/>
  <c r="C23" i="4"/>
  <c r="H9" i="4"/>
  <c r="G9" i="4"/>
  <c r="F9" i="4"/>
  <c r="D9" i="4"/>
  <c r="L9" i="4"/>
  <c r="C9" i="4"/>
  <c r="C26" i="4" s="1"/>
  <c r="E9" i="4"/>
  <c r="I9" i="4"/>
  <c r="I26" i="4" s="1"/>
  <c r="K9" i="4"/>
  <c r="K24" i="4"/>
  <c r="K25" i="4"/>
  <c r="L23" i="4"/>
  <c r="L26" i="4" l="1"/>
  <c r="D26" i="4"/>
  <c r="K23" i="4"/>
  <c r="K26" i="4" s="1"/>
</calcChain>
</file>

<file path=xl/sharedStrings.xml><?xml version="1.0" encoding="utf-8"?>
<sst xmlns="http://schemas.openxmlformats.org/spreadsheetml/2006/main" count="78" uniqueCount="51">
  <si>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</si>
  <si>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</si>
  <si>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</si>
  <si>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</si>
  <si>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</si>
  <si>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</si>
  <si>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контрактов, не заключенных в отчетном периоде</t>
  </si>
  <si>
    <t>Конкурентные способы определения поставщиков (подрядчиков, исполнителей), в т.ч.</t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</si>
  <si>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</si>
  <si>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>Статистическая информация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</si>
  <si>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t>1.</t>
  </si>
  <si>
    <t>1.1.</t>
  </si>
  <si>
    <t>1.2.</t>
  </si>
  <si>
    <t>1.3.</t>
  </si>
  <si>
    <t>1.4.</t>
  </si>
  <si>
    <t>1.5.</t>
  </si>
  <si>
    <t>1.6.</t>
  </si>
  <si>
    <t>1.7.</t>
  </si>
  <si>
    <t>2.1.</t>
  </si>
  <si>
    <t>2.2.</t>
  </si>
  <si>
    <t>3.</t>
  </si>
  <si>
    <t>4.</t>
  </si>
  <si>
    <t>5.</t>
  </si>
  <si>
    <t>5.1.</t>
  </si>
  <si>
    <t>5.2.</t>
  </si>
  <si>
    <t>Конкурсы</t>
  </si>
  <si>
    <t>Открытые конкурсы</t>
  </si>
  <si>
    <t>Открытые конкурсы с ограниченным участием</t>
  </si>
  <si>
    <t>Открытые двухэтапные конкурсы</t>
  </si>
  <si>
    <t>Открытые повторные конкурсы</t>
  </si>
  <si>
    <t>Закрытые конкурсы</t>
  </si>
  <si>
    <t>Закрытые конкурсы с ограниченным участием</t>
  </si>
  <si>
    <t>Закрытые двухэтапные конкурсы</t>
  </si>
  <si>
    <t>2.</t>
  </si>
  <si>
    <t>Аукционы</t>
  </si>
  <si>
    <t>Аукционы в электронной форме</t>
  </si>
  <si>
    <t>Закрытые аукционы</t>
  </si>
  <si>
    <t>Запрос котировок</t>
  </si>
  <si>
    <t>Запрос предложений</t>
  </si>
  <si>
    <t>Закупки малого объема (не превышающие 100 тыс. руб. по одной сделке)</t>
  </si>
  <si>
    <t>№ п/п</t>
  </si>
  <si>
    <t>Без проведения конкурентных способов определения поставщиков (подрядчиков, исполнителей)</t>
  </si>
  <si>
    <t>Приложение № 2</t>
  </si>
  <si>
    <t>Закупки у единственного поставщика (подрядчика, исполнителя), в т.ч.:</t>
  </si>
  <si>
    <t>* -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</si>
  <si>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** - Информация о заключенных контрактах и их существенные условия содержатся в информационно-телекоммуникационной сети «Интернет» в разделе «Единый реестр государственных и муниципальных контрактов» официального сайта Российской Федерации для размещения информации о размещении заказов: www.zakupki.gov.ru.</t>
  </si>
  <si>
    <t>Всего</t>
  </si>
  <si>
    <t>в т.ч. по Управлению</t>
  </si>
  <si>
    <t>Процент экономии при заключении государственных контрактов, рассчитанный относительно их начальных (максимальных) цен</t>
  </si>
  <si>
    <t>Управления Федеральной налоговой службы по Республике Тыва и подведомственных инспекций</t>
  </si>
  <si>
    <t>за 1 квартал 2017 года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</si>
</sst>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b/>
      <sz val="1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22" fillId="0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24" fillId="0" borderId="0" xfId="0" applyFont="1" applyFill="1"/>
    <xf numFmtId="0" fontId="24" fillId="0" borderId="0" xfId="0" applyFont="1"/>
    <xf numFmtId="0" fontId="24" fillId="24" borderId="0" xfId="0" applyFont="1" applyFill="1"/>
    <xf numFmtId="0" fontId="0" fillId="24" borderId="0" xfId="0" applyFill="1"/>
    <xf numFmtId="0" fontId="22" fillId="0" borderId="0" xfId="0" applyFont="1" applyFill="1" applyBorder="1" applyAlignment="1">
      <alignment horizontal="right" wrapText="1"/>
    </xf>
    <xf numFmtId="0" fontId="22" fillId="0" borderId="0" xfId="0" applyFont="1" applyFill="1" applyBorder="1" applyAlignment="1">
      <alignment horizontal="center" wrapText="1"/>
    </xf>
    <xf numFmtId="164" fontId="22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22" fillId="0" borderId="11" xfId="0" applyFont="1" applyFill="1" applyBorder="1" applyAlignment="1">
      <alignment horizontal="center" wrapText="1"/>
    </xf>
    <xf numFmtId="0" fontId="24" fillId="0" borderId="12" xfId="0" applyFont="1" applyFill="1" applyBorder="1" applyAlignment="1">
      <alignment horizontal="left" vertical="center" wrapText="1"/>
    </xf>
    <xf numFmtId="0" fontId="24" fillId="24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/>
    </xf>
    <xf numFmtId="2" fontId="9" fillId="24" borderId="16" xfId="28" applyNumberForma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2" fontId="22" fillId="0" borderId="16" xfId="0" applyNumberFormat="1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 wrapText="1"/>
    </xf>
    <xf numFmtId="1" fontId="3" fillId="24" borderId="10" xfId="0" applyNumberFormat="1" applyFont="1" applyFill="1" applyBorder="1" applyAlignment="1">
      <alignment horizontal="center" vertical="center" wrapText="1"/>
    </xf>
    <xf numFmtId="0" fontId="3" fillId="24" borderId="10" xfId="0" applyFont="1" applyFill="1" applyBorder="1" applyAlignment="1">
      <alignment horizontal="center" vertical="center"/>
    </xf>
    <xf numFmtId="2" fontId="22" fillId="24" borderId="16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164" fontId="22" fillId="0" borderId="17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/>
    </xf>
    <xf numFmtId="164" fontId="22" fillId="0" borderId="19" xfId="0" applyNumberFormat="1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left" vertical="center" wrapText="1"/>
    </xf>
    <xf numFmtId="0" fontId="22" fillId="24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24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2" fontId="22" fillId="0" borderId="10" xfId="0" applyNumberFormat="1" applyFont="1" applyFill="1" applyBorder="1" applyAlignment="1">
      <alignment horizontal="center" vertical="center"/>
    </xf>
    <xf numFmtId="2" fontId="9" fillId="24" borderId="10" xfId="28" applyNumberFormat="1" applyFill="1" applyBorder="1" applyAlignment="1">
      <alignment horizontal="center" vertical="center"/>
    </xf>
    <xf numFmtId="2" fontId="22" fillId="24" borderId="10" xfId="0" applyNumberFormat="1" applyFont="1" applyFill="1" applyBorder="1" applyAlignment="1">
      <alignment horizontal="center" vertical="center"/>
    </xf>
    <xf numFmtId="2" fontId="22" fillId="0" borderId="15" xfId="0" applyNumberFormat="1" applyFont="1" applyFill="1" applyBorder="1" applyAlignment="1">
      <alignment horizontal="center" vertical="center"/>
    </xf>
    <xf numFmtId="2" fontId="22" fillId="0" borderId="17" xfId="0" applyNumberFormat="1" applyFont="1" applyFill="1" applyBorder="1" applyAlignment="1">
      <alignment horizontal="center" vertical="center"/>
    </xf>
    <xf numFmtId="164" fontId="22" fillId="0" borderId="18" xfId="0" applyNumberFormat="1" applyFont="1" applyFill="1" applyBorder="1" applyAlignment="1">
      <alignment horizontal="center" vertical="center"/>
    </xf>
    <xf numFmtId="1" fontId="22" fillId="0" borderId="15" xfId="0" applyNumberFormat="1" applyFont="1" applyFill="1" applyBorder="1" applyAlignment="1">
      <alignment horizontal="center" vertical="center" wrapText="1"/>
    </xf>
    <xf numFmtId="1" fontId="22" fillId="0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top"/>
    </xf>
    <xf numFmtId="0" fontId="2" fillId="25" borderId="10" xfId="0" applyFont="1" applyFill="1" applyBorder="1" applyAlignment="1">
      <alignment horizontal="center" vertical="center" wrapText="1"/>
    </xf>
    <xf numFmtId="0" fontId="3" fillId="25" borderId="21" xfId="0" applyFont="1" applyFill="1" applyBorder="1" applyAlignment="1">
      <alignment horizontal="center" vertical="center"/>
    </xf>
    <xf numFmtId="0" fontId="3" fillId="25" borderId="2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vertical="top" wrapText="1"/>
    </xf>
    <xf numFmtId="0" fontId="2" fillId="25" borderId="15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 wrapText="1"/>
    </xf>
    <xf numFmtId="0" fontId="2" fillId="25" borderId="12" xfId="0" applyFont="1" applyFill="1" applyBorder="1" applyAlignment="1">
      <alignment horizontal="center" vertical="center" wrapText="1"/>
    </xf>
    <xf numFmtId="0" fontId="2" fillId="25" borderId="13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3" fillId="0" borderId="0" xfId="0" applyFont="1" applyFill="1" applyAlignment="1"/>
    <xf numFmtId="0" fontId="2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25" borderId="23" xfId="0" applyFont="1" applyFill="1" applyBorder="1" applyAlignment="1">
      <alignment horizontal="center" vertical="center" wrapText="1"/>
    </xf>
  </cellXfs>
  <cellStyles count="44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view="pageBreakPreview" topLeftCell="A7" zoomScale="80" zoomScaleNormal="100" zoomScaleSheetLayoutView="80" workbookViewId="0">
      <selection activeCell="M17" sqref="M17"/>
    </sheetView>
  </sheetViews>
  <sheetFormatPr defaultRowHeight="12.45" x14ac:dyDescent="0.2"/>
  <cols>
    <col min="1" max="1" width="4" customWidth="1"/>
    <col min="2" max="2" width="50.625" customWidth="1"/>
    <col min="3" max="3" width="11.125" style="14" customWidth="1"/>
    <col min="4" max="4" width="11.375" style="14" customWidth="1"/>
    <col min="5" max="5" width="11.25" style="14" customWidth="1"/>
    <col min="6" max="6" width="11.375" style="14" customWidth="1"/>
    <col min="7" max="8" width="13.125" style="14" customWidth="1"/>
    <col min="9" max="10" width="13.125" style="15" customWidth="1"/>
    <col min="11" max="11" width="12.75" style="14" customWidth="1"/>
    <col min="12" max="12" width="12.25" style="14" customWidth="1"/>
    <col min="13" max="13" width="12" style="16" customWidth="1"/>
    <col min="14" max="14" width="11.375" customWidth="1"/>
  </cols>
  <sheetData>
    <row r="1" spans="1:14" ht="31.75" customHeight="1" x14ac:dyDescent="0.2">
      <c r="N1" s="59" t="s">
        <v>42</v>
      </c>
    </row>
    <row r="2" spans="1:14" s="1" customFormat="1" ht="14.4" x14ac:dyDescent="0.25">
      <c r="B2" s="70" t="s">
        <v>9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1" customFormat="1" ht="15.75" customHeight="1" x14ac:dyDescent="0.25">
      <c r="B3" s="72" t="s">
        <v>49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s="1" customFormat="1" ht="14.4" x14ac:dyDescent="0.25">
      <c r="B4" s="72" t="s">
        <v>50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ht="13.1" thickBot="1" x14ac:dyDescent="0.25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"/>
    </row>
    <row r="6" spans="1:14" ht="91.5" customHeight="1" x14ac:dyDescent="0.2">
      <c r="A6" s="68" t="s">
        <v>40</v>
      </c>
      <c r="B6" s="66" t="s">
        <v>2</v>
      </c>
      <c r="C6" s="66" t="s">
        <v>3</v>
      </c>
      <c r="D6" s="66"/>
      <c r="E6" s="66" t="s">
        <v>4</v>
      </c>
      <c r="F6" s="66"/>
      <c r="G6" s="66" t="s">
        <v>5</v>
      </c>
      <c r="H6" s="66"/>
      <c r="I6" s="66" t="s">
        <v>6</v>
      </c>
      <c r="J6" s="66"/>
      <c r="K6" s="66" t="s">
        <v>8</v>
      </c>
      <c r="L6" s="66"/>
      <c r="M6" s="66" t="s">
        <v>48</v>
      </c>
      <c r="N6" s="74"/>
    </row>
    <row r="7" spans="1:14" ht="30.8" customHeight="1" x14ac:dyDescent="0.2">
      <c r="A7" s="69"/>
      <c r="B7" s="67"/>
      <c r="C7" s="60" t="s">
        <v>46</v>
      </c>
      <c r="D7" s="60" t="s">
        <v>47</v>
      </c>
      <c r="E7" s="60" t="s">
        <v>46</v>
      </c>
      <c r="F7" s="60" t="s">
        <v>47</v>
      </c>
      <c r="G7" s="60" t="s">
        <v>46</v>
      </c>
      <c r="H7" s="60" t="s">
        <v>47</v>
      </c>
      <c r="I7" s="60" t="s">
        <v>46</v>
      </c>
      <c r="J7" s="60" t="s">
        <v>47</v>
      </c>
      <c r="K7" s="60" t="s">
        <v>46</v>
      </c>
      <c r="L7" s="60" t="s">
        <v>47</v>
      </c>
      <c r="M7" s="60" t="s">
        <v>46</v>
      </c>
      <c r="N7" s="60" t="s">
        <v>47</v>
      </c>
    </row>
    <row r="8" spans="1:14" ht="15.75" customHeight="1" thickBot="1" x14ac:dyDescent="0.25">
      <c r="A8" s="61">
        <v>1</v>
      </c>
      <c r="B8" s="62">
        <f>A8+1</f>
        <v>2</v>
      </c>
      <c r="C8" s="62">
        <f t="shared" ref="C8:N8" si="0">B8+1</f>
        <v>3</v>
      </c>
      <c r="D8" s="62">
        <f t="shared" si="0"/>
        <v>4</v>
      </c>
      <c r="E8" s="62">
        <f t="shared" si="0"/>
        <v>5</v>
      </c>
      <c r="F8" s="62">
        <f t="shared" si="0"/>
        <v>6</v>
      </c>
      <c r="G8" s="62">
        <f t="shared" si="0"/>
        <v>7</v>
      </c>
      <c r="H8" s="62">
        <f t="shared" si="0"/>
        <v>8</v>
      </c>
      <c r="I8" s="62">
        <f t="shared" si="0"/>
        <v>9</v>
      </c>
      <c r="J8" s="62">
        <f t="shared" si="0"/>
        <v>10</v>
      </c>
      <c r="K8" s="62">
        <f t="shared" si="0"/>
        <v>11</v>
      </c>
      <c r="L8" s="62">
        <f t="shared" si="0"/>
        <v>12</v>
      </c>
      <c r="M8" s="62">
        <f t="shared" si="0"/>
        <v>13</v>
      </c>
      <c r="N8" s="62">
        <f t="shared" si="0"/>
        <v>14</v>
      </c>
    </row>
    <row r="9" spans="1:14" s="7" customFormat="1" ht="29.3" customHeight="1" x14ac:dyDescent="0.25">
      <c r="A9" s="18"/>
      <c r="B9" s="18" t="s">
        <v>7</v>
      </c>
      <c r="C9" s="24">
        <f>SUM(C11:C22)</f>
        <v>11</v>
      </c>
      <c r="D9" s="24">
        <f>SUM(D11:D22)</f>
        <v>2</v>
      </c>
      <c r="E9" s="24">
        <f>SUM(E11:E22)</f>
        <v>21</v>
      </c>
      <c r="F9" s="24">
        <f>SUM(F11:F22)</f>
        <v>3</v>
      </c>
      <c r="G9" s="57">
        <f>(G19+G20+G21+G22)/4</f>
        <v>0.40250000000000002</v>
      </c>
      <c r="H9" s="57">
        <f>(H19+H20+H21+H22)/4</f>
        <v>0.25</v>
      </c>
      <c r="I9" s="24">
        <f>SUM(I11:I22)</f>
        <v>0</v>
      </c>
      <c r="J9" s="24">
        <f>SUM(J11:J22)</f>
        <v>0</v>
      </c>
      <c r="K9" s="24">
        <f>SUM(K11:K22)</f>
        <v>11</v>
      </c>
      <c r="L9" s="24">
        <f>SUM(L11:L22)</f>
        <v>2</v>
      </c>
      <c r="M9" s="54">
        <v>0</v>
      </c>
      <c r="N9" s="54">
        <v>0</v>
      </c>
    </row>
    <row r="10" spans="1:14" s="8" customFormat="1" ht="16.55" customHeight="1" x14ac:dyDescent="0.25">
      <c r="A10" s="19" t="s">
        <v>10</v>
      </c>
      <c r="B10" s="19" t="s">
        <v>25</v>
      </c>
      <c r="C10" s="25"/>
      <c r="D10" s="25"/>
      <c r="E10" s="25"/>
      <c r="F10" s="25"/>
      <c r="G10" s="25"/>
      <c r="H10" s="25"/>
      <c r="I10" s="25"/>
      <c r="J10" s="25"/>
      <c r="K10" s="26"/>
      <c r="L10" s="47"/>
      <c r="M10" s="52"/>
      <c r="N10" s="27"/>
    </row>
    <row r="11" spans="1:14" ht="16.55" customHeight="1" x14ac:dyDescent="0.2">
      <c r="A11" s="20" t="s">
        <v>11</v>
      </c>
      <c r="B11" s="20" t="s">
        <v>26</v>
      </c>
      <c r="C11" s="28">
        <v>0</v>
      </c>
      <c r="D11" s="28">
        <v>0</v>
      </c>
      <c r="E11" s="28">
        <v>0</v>
      </c>
      <c r="F11" s="28">
        <v>0</v>
      </c>
      <c r="G11" s="29">
        <v>0</v>
      </c>
      <c r="H11" s="29">
        <v>0</v>
      </c>
      <c r="I11" s="29">
        <v>0</v>
      </c>
      <c r="J11" s="29">
        <v>0</v>
      </c>
      <c r="K11" s="5">
        <v>0</v>
      </c>
      <c r="L11" s="5">
        <v>0</v>
      </c>
      <c r="M11" s="51">
        <v>0</v>
      </c>
      <c r="N11" s="51">
        <v>0</v>
      </c>
    </row>
    <row r="12" spans="1:14" ht="18" customHeight="1" x14ac:dyDescent="0.2">
      <c r="A12" s="20" t="s">
        <v>12</v>
      </c>
      <c r="B12" s="20" t="s">
        <v>27</v>
      </c>
      <c r="C12" s="28">
        <v>0</v>
      </c>
      <c r="D12" s="28">
        <v>0</v>
      </c>
      <c r="E12" s="28">
        <v>0</v>
      </c>
      <c r="F12" s="28">
        <v>0</v>
      </c>
      <c r="G12" s="29">
        <v>0</v>
      </c>
      <c r="H12" s="29">
        <v>0</v>
      </c>
      <c r="I12" s="29">
        <v>0</v>
      </c>
      <c r="J12" s="29">
        <v>0</v>
      </c>
      <c r="K12" s="5">
        <v>0</v>
      </c>
      <c r="L12" s="5">
        <v>0</v>
      </c>
      <c r="M12" s="51">
        <v>0</v>
      </c>
      <c r="N12" s="51">
        <v>0</v>
      </c>
    </row>
    <row r="13" spans="1:14" ht="17.2" customHeight="1" x14ac:dyDescent="0.2">
      <c r="A13" s="20" t="s">
        <v>13</v>
      </c>
      <c r="B13" s="20" t="s">
        <v>28</v>
      </c>
      <c r="C13" s="28">
        <v>0</v>
      </c>
      <c r="D13" s="28">
        <v>0</v>
      </c>
      <c r="E13" s="28">
        <v>0</v>
      </c>
      <c r="F13" s="28">
        <v>0</v>
      </c>
      <c r="G13" s="29">
        <v>0</v>
      </c>
      <c r="H13" s="29">
        <v>0</v>
      </c>
      <c r="I13" s="29">
        <v>0</v>
      </c>
      <c r="J13" s="29">
        <v>0</v>
      </c>
      <c r="K13" s="5">
        <v>0</v>
      </c>
      <c r="L13" s="5">
        <v>0</v>
      </c>
      <c r="M13" s="51">
        <v>0</v>
      </c>
      <c r="N13" s="51">
        <v>0</v>
      </c>
    </row>
    <row r="14" spans="1:14" ht="17.2" customHeight="1" x14ac:dyDescent="0.2">
      <c r="A14" s="20" t="s">
        <v>14</v>
      </c>
      <c r="B14" s="20" t="s">
        <v>29</v>
      </c>
      <c r="C14" s="28">
        <v>0</v>
      </c>
      <c r="D14" s="28">
        <v>0</v>
      </c>
      <c r="E14" s="28">
        <v>0</v>
      </c>
      <c r="F14" s="28">
        <v>0</v>
      </c>
      <c r="G14" s="29">
        <v>0</v>
      </c>
      <c r="H14" s="29">
        <v>0</v>
      </c>
      <c r="I14" s="29">
        <v>0</v>
      </c>
      <c r="J14" s="29">
        <v>0</v>
      </c>
      <c r="K14" s="5">
        <v>0</v>
      </c>
      <c r="L14" s="5">
        <v>0</v>
      </c>
      <c r="M14" s="51">
        <v>0</v>
      </c>
      <c r="N14" s="51">
        <v>0</v>
      </c>
    </row>
    <row r="15" spans="1:14" ht="16.55" customHeight="1" x14ac:dyDescent="0.2">
      <c r="A15" s="20" t="s">
        <v>15</v>
      </c>
      <c r="B15" s="20" t="s">
        <v>30</v>
      </c>
      <c r="C15" s="28">
        <v>0</v>
      </c>
      <c r="D15" s="28">
        <v>0</v>
      </c>
      <c r="E15" s="28">
        <v>0</v>
      </c>
      <c r="F15" s="28">
        <v>0</v>
      </c>
      <c r="G15" s="29">
        <v>0</v>
      </c>
      <c r="H15" s="29">
        <v>0</v>
      </c>
      <c r="I15" s="29">
        <v>0</v>
      </c>
      <c r="J15" s="29">
        <v>0</v>
      </c>
      <c r="K15" s="5">
        <v>0</v>
      </c>
      <c r="L15" s="5">
        <v>0</v>
      </c>
      <c r="M15" s="51">
        <v>0</v>
      </c>
      <c r="N15" s="51">
        <v>0</v>
      </c>
    </row>
    <row r="16" spans="1:14" ht="16.55" customHeight="1" x14ac:dyDescent="0.2">
      <c r="A16" s="20" t="s">
        <v>16</v>
      </c>
      <c r="B16" s="20" t="s">
        <v>31</v>
      </c>
      <c r="C16" s="28">
        <v>0</v>
      </c>
      <c r="D16" s="28">
        <v>0</v>
      </c>
      <c r="E16" s="28">
        <v>0</v>
      </c>
      <c r="F16" s="28">
        <v>0</v>
      </c>
      <c r="G16" s="29">
        <v>0</v>
      </c>
      <c r="H16" s="29">
        <v>0</v>
      </c>
      <c r="I16" s="29">
        <v>0</v>
      </c>
      <c r="J16" s="29">
        <v>0</v>
      </c>
      <c r="K16" s="5">
        <v>0</v>
      </c>
      <c r="L16" s="5">
        <v>0</v>
      </c>
      <c r="M16" s="51">
        <v>0</v>
      </c>
      <c r="N16" s="51">
        <v>0</v>
      </c>
    </row>
    <row r="17" spans="1:14" ht="15.75" customHeight="1" x14ac:dyDescent="0.2">
      <c r="A17" s="20" t="s">
        <v>17</v>
      </c>
      <c r="B17" s="20" t="s">
        <v>32</v>
      </c>
      <c r="C17" s="28">
        <v>0</v>
      </c>
      <c r="D17" s="28">
        <v>0</v>
      </c>
      <c r="E17" s="28">
        <v>0</v>
      </c>
      <c r="F17" s="28">
        <v>0</v>
      </c>
      <c r="G17" s="29">
        <v>0</v>
      </c>
      <c r="H17" s="29">
        <v>0</v>
      </c>
      <c r="I17" s="29">
        <v>0</v>
      </c>
      <c r="J17" s="29">
        <v>0</v>
      </c>
      <c r="K17" s="5">
        <v>0</v>
      </c>
      <c r="L17" s="5">
        <v>0</v>
      </c>
      <c r="M17" s="51">
        <v>0</v>
      </c>
      <c r="N17" s="51">
        <v>0</v>
      </c>
    </row>
    <row r="18" spans="1:14" s="9" customFormat="1" ht="15.75" customHeight="1" x14ac:dyDescent="0.2">
      <c r="A18" s="19" t="s">
        <v>33</v>
      </c>
      <c r="B18" s="19" t="s">
        <v>34</v>
      </c>
      <c r="C18" s="31"/>
      <c r="D18" s="31"/>
      <c r="E18" s="31"/>
      <c r="F18" s="31"/>
      <c r="G18" s="32"/>
      <c r="H18" s="32"/>
      <c r="I18" s="32"/>
      <c r="J18" s="32"/>
      <c r="K18" s="33"/>
      <c r="L18" s="49"/>
      <c r="M18" s="53"/>
      <c r="N18" s="34"/>
    </row>
    <row r="19" spans="1:14" ht="15.05" customHeight="1" x14ac:dyDescent="0.2">
      <c r="A19" s="20" t="s">
        <v>18</v>
      </c>
      <c r="B19" s="20" t="s">
        <v>35</v>
      </c>
      <c r="C19" s="28">
        <v>9</v>
      </c>
      <c r="D19" s="28">
        <v>2</v>
      </c>
      <c r="E19" s="28">
        <v>18</v>
      </c>
      <c r="F19" s="28">
        <v>3</v>
      </c>
      <c r="G19" s="29">
        <v>1.61</v>
      </c>
      <c r="H19" s="29">
        <v>1</v>
      </c>
      <c r="I19" s="29">
        <v>0</v>
      </c>
      <c r="J19" s="29">
        <v>0</v>
      </c>
      <c r="K19" s="5">
        <v>9</v>
      </c>
      <c r="L19" s="48">
        <v>2</v>
      </c>
      <c r="M19" s="51">
        <v>1.4</v>
      </c>
      <c r="N19" s="30">
        <v>0.3</v>
      </c>
    </row>
    <row r="20" spans="1:14" ht="17.2" customHeight="1" x14ac:dyDescent="0.2">
      <c r="A20" s="20" t="s">
        <v>19</v>
      </c>
      <c r="B20" s="20" t="s">
        <v>36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51">
        <v>0</v>
      </c>
      <c r="N20" s="51">
        <v>0</v>
      </c>
    </row>
    <row r="21" spans="1:14" ht="17.2" customHeight="1" x14ac:dyDescent="0.2">
      <c r="A21" s="21" t="s">
        <v>20</v>
      </c>
      <c r="B21" s="21" t="s">
        <v>37</v>
      </c>
      <c r="C21" s="28">
        <v>2</v>
      </c>
      <c r="D21" s="28">
        <v>0</v>
      </c>
      <c r="E21" s="28">
        <v>3</v>
      </c>
      <c r="F21" s="28">
        <v>0</v>
      </c>
      <c r="G21" s="29">
        <v>0</v>
      </c>
      <c r="H21" s="29">
        <v>0</v>
      </c>
      <c r="I21" s="29">
        <v>0</v>
      </c>
      <c r="J21" s="29">
        <v>0</v>
      </c>
      <c r="K21" s="28">
        <v>2</v>
      </c>
      <c r="L21" s="50">
        <v>0</v>
      </c>
      <c r="M21" s="51">
        <v>0</v>
      </c>
      <c r="N21" s="30">
        <v>0</v>
      </c>
    </row>
    <row r="22" spans="1:14" ht="17.2" customHeight="1" thickBot="1" x14ac:dyDescent="0.25">
      <c r="A22" s="22" t="s">
        <v>21</v>
      </c>
      <c r="B22" s="22" t="s">
        <v>38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55">
        <v>0</v>
      </c>
      <c r="N22" s="55">
        <v>0</v>
      </c>
    </row>
    <row r="23" spans="1:14" s="7" customFormat="1" ht="30.8" customHeight="1" x14ac:dyDescent="0.25">
      <c r="A23" s="18" t="s">
        <v>22</v>
      </c>
      <c r="B23" s="18" t="s">
        <v>43</v>
      </c>
      <c r="C23" s="36">
        <f>SUM(C24:C25)</f>
        <v>187</v>
      </c>
      <c r="D23" s="36">
        <f>SUM(D24:D25)</f>
        <v>27</v>
      </c>
      <c r="E23" s="54" t="s">
        <v>0</v>
      </c>
      <c r="F23" s="54" t="s">
        <v>0</v>
      </c>
      <c r="G23" s="54" t="s">
        <v>0</v>
      </c>
      <c r="H23" s="54" t="s">
        <v>0</v>
      </c>
      <c r="I23" s="58">
        <f>SUM(I24:I25)</f>
        <v>0</v>
      </c>
      <c r="J23" s="58">
        <f>SUM(J24:J25)</f>
        <v>0</v>
      </c>
      <c r="K23" s="36">
        <f>SUM(K24:K25)</f>
        <v>187</v>
      </c>
      <c r="L23" s="36">
        <f>SUM(L24:L25)</f>
        <v>27</v>
      </c>
      <c r="M23" s="54" t="s">
        <v>0</v>
      </c>
      <c r="N23" s="54" t="s">
        <v>0</v>
      </c>
    </row>
    <row r="24" spans="1:14" ht="31.75" customHeight="1" x14ac:dyDescent="0.2">
      <c r="A24" s="20" t="s">
        <v>23</v>
      </c>
      <c r="B24" s="20" t="s">
        <v>41</v>
      </c>
      <c r="C24" s="28">
        <v>27</v>
      </c>
      <c r="D24" s="28">
        <v>7</v>
      </c>
      <c r="E24" s="37" t="s">
        <v>0</v>
      </c>
      <c r="F24" s="37" t="s">
        <v>0</v>
      </c>
      <c r="G24" s="38" t="s">
        <v>0</v>
      </c>
      <c r="H24" s="37" t="s">
        <v>0</v>
      </c>
      <c r="I24" s="29">
        <v>0</v>
      </c>
      <c r="J24" s="29">
        <v>0</v>
      </c>
      <c r="K24" s="5">
        <f>C24</f>
        <v>27</v>
      </c>
      <c r="L24" s="28">
        <f>D24</f>
        <v>7</v>
      </c>
      <c r="M24" s="38" t="s">
        <v>0</v>
      </c>
      <c r="N24" s="38" t="s">
        <v>0</v>
      </c>
    </row>
    <row r="25" spans="1:14" ht="29.3" customHeight="1" thickBot="1" x14ac:dyDescent="0.25">
      <c r="A25" s="23" t="s">
        <v>24</v>
      </c>
      <c r="B25" s="23" t="s">
        <v>39</v>
      </c>
      <c r="C25" s="35">
        <v>160</v>
      </c>
      <c r="D25" s="35">
        <v>20</v>
      </c>
      <c r="E25" s="39" t="s">
        <v>0</v>
      </c>
      <c r="F25" s="39" t="s">
        <v>0</v>
      </c>
      <c r="G25" s="40" t="s">
        <v>0</v>
      </c>
      <c r="H25" s="39" t="s">
        <v>0</v>
      </c>
      <c r="I25" s="41">
        <v>0</v>
      </c>
      <c r="J25" s="41">
        <v>0</v>
      </c>
      <c r="K25" s="42">
        <f>C25</f>
        <v>160</v>
      </c>
      <c r="L25" s="35">
        <f>D25</f>
        <v>20</v>
      </c>
      <c r="M25" s="40" t="s">
        <v>0</v>
      </c>
      <c r="N25" s="40" t="s">
        <v>0</v>
      </c>
    </row>
    <row r="26" spans="1:14" s="7" customFormat="1" ht="15.05" thickBot="1" x14ac:dyDescent="0.3">
      <c r="A26" s="17"/>
      <c r="B26" s="46" t="s">
        <v>1</v>
      </c>
      <c r="C26" s="43">
        <f>C9+C23</f>
        <v>198</v>
      </c>
      <c r="D26" s="43">
        <f>D9+D23</f>
        <v>29</v>
      </c>
      <c r="E26" s="43"/>
      <c r="F26" s="43"/>
      <c r="G26" s="43"/>
      <c r="H26" s="43"/>
      <c r="I26" s="43">
        <f>I9+I23</f>
        <v>0</v>
      </c>
      <c r="J26" s="43">
        <f>J9+J23</f>
        <v>0</v>
      </c>
      <c r="K26" s="44">
        <f>SUM(K9+K23)</f>
        <v>198</v>
      </c>
      <c r="L26" s="44">
        <f>SUM(L9+L23)</f>
        <v>29</v>
      </c>
      <c r="M26" s="56"/>
      <c r="N26" s="45"/>
    </row>
    <row r="27" spans="1:14" s="7" customFormat="1" ht="14.4" x14ac:dyDescent="0.25">
      <c r="B27" s="10"/>
      <c r="C27" s="11"/>
      <c r="D27" s="11"/>
      <c r="E27" s="11"/>
      <c r="F27" s="11"/>
      <c r="G27" s="11"/>
      <c r="H27" s="11"/>
      <c r="I27" s="11"/>
      <c r="J27" s="11"/>
      <c r="K27" s="2"/>
      <c r="L27" s="2"/>
      <c r="M27" s="12"/>
      <c r="N27" s="6"/>
    </row>
    <row r="28" spans="1:14" s="13" customFormat="1" ht="33.75" customHeight="1" x14ac:dyDescent="0.25">
      <c r="B28" s="63" t="s">
        <v>44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3"/>
    </row>
    <row r="29" spans="1:14" s="13" customFormat="1" ht="42.75" customHeight="1" x14ac:dyDescent="0.2">
      <c r="B29" s="65" t="s">
        <v>45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3"/>
    </row>
  </sheetData>
  <mergeCells count="13">
    <mergeCell ref="B28:M28"/>
    <mergeCell ref="B29:M29"/>
    <mergeCell ref="B6:B7"/>
    <mergeCell ref="A6:A7"/>
    <mergeCell ref="B2:N2"/>
    <mergeCell ref="B3:N3"/>
    <mergeCell ref="B4:N4"/>
    <mergeCell ref="C6:D6"/>
    <mergeCell ref="E6:F6"/>
    <mergeCell ref="G6:H6"/>
    <mergeCell ref="I6:J6"/>
    <mergeCell ref="K6:L6"/>
    <mergeCell ref="M6:N6"/>
  </mergeCells>
  <phoneticPr fontId="0" type="noConversion"/>
  <pageMargins left="0.23" right="0.21" top="0.82" bottom="0.39370078740157483" header="0.31496062992125984" footer="0.31496062992125984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2016</vt:lpstr>
      <vt:lpstr>'2016'!Область_печати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Ширин Тумен-Олзей Демьянович</cp:lastModifiedBy>
  <cp:lastPrinted>2015-02-26T02:46:15Z</cp:lastPrinted>
  <dcterms:created xsi:type="dcterms:W3CDTF">1996-10-08T23:32:33Z</dcterms:created>
  <dcterms:modified xsi:type="dcterms:W3CDTF">2017-04-14T04:52:29Z</dcterms:modified>
</cp:coreProperties>
</file>