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 activeTab="1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/>
</workbook>
</file>

<file path=xl/calcChain.xml><?xml version="1.0" encoding="utf-8"?>
<calcChain xmlns="http://schemas.openxmlformats.org/spreadsheetml/2006/main">
  <c r="F16" i="1" l="1"/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G25" i="2" l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<sst xmlns="http://schemas.openxmlformats.org/spreadsheetml/2006/main" count="58" uniqueCount="41">
  <si>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</si>
  <si>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</si>
  <si>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</si>
  <si>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</si>
  <si>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</si>
  <si>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</si>
  <si>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</si>
  <si>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</si>
  <si>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</si>
  <si>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</si>
  <si>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</si>
  <si>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</si>
  <si>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</si>
  <si>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</si>
  <si>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</si>
  <si>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</si>
  <si>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</si>
  <si>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</si>
  <si>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</si>
  <si>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</si>
  <si>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</si>
  <si>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</si>
  <si>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</si>
  <si>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</si>
  <si>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</si>
  <si>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</si>
  <si>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</si>
  <si>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</si>
  <si>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</si>
  <si>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</si>
  <si>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</si>
  <si>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</si>
  <si>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</si>
  <si>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</si>
  <si>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</si>
  <si>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</si>
  <si>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</si>
  <si>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</si>
  <si>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</si>
  <si>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1 квартал  2023 года</t>
  </si>
  <si>
    <t>1 кв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</si>
</sst>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b/>
      <sz val="10"/>
      <name val="Arial"/>
    </font>
    <font>
      <sz val="10"/>
      <color theme="0"/>
      <name val="Arial"/>
    </font>
    <font>
      <b/>
      <sz val="11"/>
      <name val="Arial"/>
    </font>
    <font>
      <sz val="11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sz val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25" sqref="C25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33666.400000000001</v>
      </c>
      <c r="C10" s="6"/>
      <c r="D10" s="6">
        <v>19300</v>
      </c>
      <c r="E10" s="8"/>
      <c r="F10" s="10">
        <f>100-D10/(B10-C10)*100</f>
        <v>42.672813250005944</v>
      </c>
    </row>
    <row r="11" spans="1:8" x14ac:dyDescent="0.2">
      <c r="A11" s="9" t="s">
        <v>14</v>
      </c>
      <c r="B11" s="6"/>
      <c r="C11" s="6"/>
      <c r="D11" s="6"/>
      <c r="E11" s="8"/>
      <c r="F11" s="6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13000</v>
      </c>
      <c r="C14" s="14"/>
      <c r="D14" s="6">
        <v>13000</v>
      </c>
      <c r="E14" s="14"/>
      <c r="F14" s="14" t="s">
        <v>18</v>
      </c>
    </row>
    <row r="15" spans="1:8" x14ac:dyDescent="0.2">
      <c r="A15" s="13" t="s">
        <v>19</v>
      </c>
      <c r="B15" s="6">
        <v>1740.4</v>
      </c>
      <c r="C15" s="14"/>
      <c r="D15" s="6">
        <v>1740.4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48406.8</v>
      </c>
      <c r="C16" s="15">
        <f>SUM(C2:C13)</f>
        <v>0</v>
      </c>
      <c r="D16" s="15">
        <f>SUM(D2:D15)</f>
        <v>34040.400000000001</v>
      </c>
      <c r="F16" s="17">
        <f>100-D16/(B16-C16)*100</f>
        <v>29.678474925010534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workbookViewId="0">
      <selection activeCell="F23" sqref="F23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3</v>
      </c>
      <c r="D8" s="23">
        <f>SUM(D10:D21)</f>
        <v>0</v>
      </c>
      <c r="E8" s="24"/>
      <c r="F8" s="23">
        <f>SUM(F10:F21)</f>
        <v>3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3</v>
      </c>
      <c r="D18" s="30">
        <v>0</v>
      </c>
      <c r="E18" s="31">
        <v>4</v>
      </c>
      <c r="F18" s="32">
        <v>3</v>
      </c>
      <c r="G18" s="33">
        <f>Лист1!а1</f>
        <v>42.672813250005944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24</v>
      </c>
      <c r="D22" s="43"/>
      <c r="E22" s="44"/>
      <c r="F22" s="42">
        <f>F23+F24</f>
        <v>24</v>
      </c>
      <c r="G22" s="33" t="s">
        <v>18</v>
      </c>
    </row>
    <row r="23" spans="2:7" ht="31.5" customHeight="1" x14ac:dyDescent="0.25">
      <c r="B23" s="9" t="s">
        <v>35</v>
      </c>
      <c r="C23" s="30">
        <v>1</v>
      </c>
      <c r="D23" s="23" t="s">
        <v>18</v>
      </c>
      <c r="E23" s="44" t="s">
        <v>18</v>
      </c>
      <c r="F23" s="45">
        <f>C23</f>
        <v>1</v>
      </c>
      <c r="G23" s="44" t="s">
        <v>18</v>
      </c>
    </row>
    <row r="24" spans="2:7" ht="29.25" customHeight="1" x14ac:dyDescent="0.25">
      <c r="B24" s="9" t="s">
        <v>38</v>
      </c>
      <c r="C24" s="30">
        <v>23</v>
      </c>
      <c r="D24" s="23" t="s">
        <v>18</v>
      </c>
      <c r="E24" s="44" t="s">
        <v>18</v>
      </c>
      <c r="F24" s="45">
        <f>C24</f>
        <v>23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27</v>
      </c>
      <c r="D25" s="23">
        <f>D8+D22</f>
        <v>0</v>
      </c>
      <c r="E25" s="47"/>
      <c r="F25" s="42">
        <f>SUM(F8+F22)</f>
        <v>27</v>
      </c>
      <c r="G25" s="48">
        <f>Лист1!F16</f>
        <v>29.678474925010534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Турсунова Наталия Геннадьевна</cp:lastModifiedBy>
  <cp:lastPrinted>2023-04-27T12:12:33Z</cp:lastPrinted>
  <dcterms:modified xsi:type="dcterms:W3CDTF">2023-04-27T12:19:54Z</dcterms:modified>
</cp:coreProperties>
</file>