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<sst xmlns="http://schemas.openxmlformats.org/spreadsheetml/2006/main" count="58" uniqueCount="41">
  <si>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</si>
  <si>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</si>
  <si>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</si>
  <si>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</si>
  <si>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</si>
  <si>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</si>
  <si>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</si>
  <si>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</si>
  <si>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</si>
  <si>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</si>
  <si>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</si>
  <si>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</si>
  <si>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</si>
  <si>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</si>
  <si>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</si>
  <si>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</si>
  <si>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</si>
  <si>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</si>
  <si>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</si>
  <si>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</si>
  <si>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</si>
  <si>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</si>
  <si>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</si>
  <si>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</si>
  <si>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</si>
  <si>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</si>
  <si>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</si>
  <si>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</si>
  <si>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</si>
  <si>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</si>
  <si>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</si>
  <si>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</si>
  <si>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</si>
  <si>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</si>
  <si>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</si>
  <si>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</si>
  <si>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</si>
  <si>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</si>
  <si>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</si>
  <si>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2 квартал  2024 года</t>
  </si>
  <si>
    <t>2 кв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</si>
</sst>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/>
    <xf numFmtId="0" fontId="3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J21" sqref="J21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8" t="s">
        <v>5</v>
      </c>
      <c r="B2" s="59"/>
      <c r="C2" s="59"/>
      <c r="D2" s="59"/>
      <c r="E2" s="59"/>
      <c r="F2" s="59"/>
    </row>
    <row r="3" spans="1:8" ht="15" customHeight="1" x14ac:dyDescent="0.2">
      <c r="A3" s="60" t="s">
        <v>6</v>
      </c>
      <c r="B3" s="59"/>
      <c r="C3" s="59"/>
      <c r="D3" s="59"/>
      <c r="E3" s="61"/>
      <c r="F3" s="59"/>
    </row>
    <row r="4" spans="1:8" ht="25.5" x14ac:dyDescent="0.2">
      <c r="A4" s="60" t="s">
        <v>7</v>
      </c>
      <c r="B4" s="59"/>
      <c r="C4" s="59"/>
      <c r="D4" s="59"/>
      <c r="E4" s="61"/>
      <c r="F4" s="59"/>
    </row>
    <row r="5" spans="1:8" ht="15" customHeight="1" x14ac:dyDescent="0.2">
      <c r="A5" s="60" t="s">
        <v>8</v>
      </c>
      <c r="B5" s="59"/>
      <c r="C5" s="59"/>
      <c r="D5" s="59"/>
      <c r="E5" s="61"/>
      <c r="F5" s="59"/>
    </row>
    <row r="6" spans="1:8" x14ac:dyDescent="0.2">
      <c r="A6" s="60" t="s">
        <v>9</v>
      </c>
      <c r="B6" s="59"/>
      <c r="C6" s="59"/>
      <c r="D6" s="59"/>
      <c r="E6" s="61"/>
      <c r="F6" s="59"/>
    </row>
    <row r="7" spans="1:8" ht="25.5" x14ac:dyDescent="0.2">
      <c r="A7" s="60" t="s">
        <v>10</v>
      </c>
      <c r="B7" s="59"/>
      <c r="C7" s="59"/>
      <c r="D7" s="59"/>
      <c r="E7" s="61"/>
      <c r="F7" s="59"/>
    </row>
    <row r="8" spans="1:8" ht="15" customHeight="1" x14ac:dyDescent="0.2">
      <c r="A8" s="60" t="s">
        <v>11</v>
      </c>
      <c r="B8" s="59"/>
      <c r="C8" s="59"/>
      <c r="D8" s="59"/>
      <c r="E8" s="61"/>
      <c r="F8" s="59"/>
    </row>
    <row r="9" spans="1:8" x14ac:dyDescent="0.2">
      <c r="A9" s="58" t="s">
        <v>12</v>
      </c>
      <c r="B9" s="59"/>
      <c r="C9" s="59"/>
      <c r="D9" s="59"/>
      <c r="E9" s="61"/>
      <c r="F9" s="59"/>
    </row>
    <row r="10" spans="1:8" ht="15.75" customHeight="1" x14ac:dyDescent="0.2">
      <c r="A10" s="60" t="s">
        <v>13</v>
      </c>
      <c r="B10" s="59">
        <v>56843.9</v>
      </c>
      <c r="C10" s="59"/>
      <c r="D10" s="59">
        <v>32168.9</v>
      </c>
      <c r="E10" s="61"/>
      <c r="F10" s="61">
        <f>100-D10/(B10-C10)*100</f>
        <v>43.408351643711981</v>
      </c>
    </row>
    <row r="11" spans="1:8" x14ac:dyDescent="0.2">
      <c r="A11" s="60" t="s">
        <v>14</v>
      </c>
      <c r="B11" s="59"/>
      <c r="C11" s="59"/>
      <c r="D11" s="59"/>
      <c r="E11" s="61"/>
      <c r="F11" s="61"/>
    </row>
    <row r="12" spans="1:8" x14ac:dyDescent="0.2">
      <c r="A12" s="58" t="s">
        <v>15</v>
      </c>
      <c r="B12" s="59">
        <v>0</v>
      </c>
      <c r="C12" s="59"/>
      <c r="D12" s="59">
        <v>0</v>
      </c>
      <c r="E12" s="61"/>
      <c r="F12" s="61"/>
    </row>
    <row r="13" spans="1:8" x14ac:dyDescent="0.2">
      <c r="A13" s="58" t="s">
        <v>16</v>
      </c>
      <c r="B13" s="59"/>
      <c r="C13" s="59"/>
      <c r="D13" s="59"/>
      <c r="E13" s="61"/>
      <c r="F13" s="62" t="e">
        <f>100-D13/(B13-C13)*100</f>
        <v>#DIV/0!</v>
      </c>
    </row>
    <row r="14" spans="1:8" x14ac:dyDescent="0.2">
      <c r="A14" s="58" t="s">
        <v>17</v>
      </c>
      <c r="B14" s="59">
        <v>239.3</v>
      </c>
      <c r="C14" s="63"/>
      <c r="D14" s="59">
        <v>239.3</v>
      </c>
      <c r="E14" s="63"/>
      <c r="F14" s="63" t="s">
        <v>18</v>
      </c>
    </row>
    <row r="15" spans="1:8" x14ac:dyDescent="0.2">
      <c r="A15" s="58" t="s">
        <v>19</v>
      </c>
      <c r="B15" s="59">
        <v>952.6</v>
      </c>
      <c r="C15" s="63"/>
      <c r="D15" s="59">
        <v>952.6</v>
      </c>
      <c r="E15" s="63"/>
      <c r="F15" s="63" t="s">
        <v>18</v>
      </c>
    </row>
    <row r="16" spans="1:8" s="8" customFormat="1" ht="15" x14ac:dyDescent="0.25">
      <c r="A16" s="9" t="s">
        <v>20</v>
      </c>
      <c r="B16" s="8">
        <f>SUM(B2:B15)</f>
        <v>58035.8</v>
      </c>
      <c r="C16" s="8">
        <f>SUM(C2:C13)</f>
        <v>0</v>
      </c>
      <c r="D16" s="8">
        <f>SUM(D2:D15)</f>
        <v>33360.800000000003</v>
      </c>
      <c r="F16" s="10">
        <f>100-D16/(B16-C16)*100</f>
        <v>42.516860282790972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3" workbookViewId="0">
      <selection activeCell="K24" sqref="K24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1" customWidth="1"/>
    <col min="4" max="4" width="16.5703125" style="11" customWidth="1"/>
    <col min="5" max="5" width="13" style="11" customWidth="1"/>
    <col min="6" max="6" width="25.28515625" style="11" customWidth="1"/>
    <col min="7" max="7" width="23.5703125" style="11" customWidth="1"/>
  </cols>
  <sheetData>
    <row r="1" spans="1:8" s="12" customFormat="1" ht="15" x14ac:dyDescent="0.25">
      <c r="A1" s="54" t="s">
        <v>21</v>
      </c>
      <c r="B1" s="54"/>
      <c r="C1" s="54"/>
      <c r="D1" s="54"/>
      <c r="E1" s="54"/>
      <c r="F1" s="54"/>
      <c r="G1" s="54"/>
      <c r="H1" s="13"/>
    </row>
    <row r="2" spans="1:8" s="12" customFormat="1" ht="15.75" customHeight="1" x14ac:dyDescent="0.25">
      <c r="A2" s="54" t="s">
        <v>22</v>
      </c>
      <c r="B2" s="54"/>
      <c r="C2" s="54"/>
      <c r="D2" s="54"/>
      <c r="E2" s="54"/>
      <c r="F2" s="54"/>
      <c r="G2" s="54"/>
      <c r="H2" s="14"/>
    </row>
    <row r="3" spans="1:8" s="12" customFormat="1" ht="15" x14ac:dyDescent="0.25">
      <c r="A3" s="54" t="s">
        <v>39</v>
      </c>
      <c r="B3" s="54"/>
      <c r="C3" s="54"/>
      <c r="D3" s="54"/>
      <c r="E3" s="54"/>
      <c r="F3" s="54"/>
      <c r="G3" s="54"/>
    </row>
    <row r="5" spans="1:8" ht="46.5" customHeight="1" x14ac:dyDescent="0.2">
      <c r="B5" s="56" t="s">
        <v>23</v>
      </c>
      <c r="C5" s="56" t="s">
        <v>24</v>
      </c>
      <c r="D5" s="56" t="s">
        <v>25</v>
      </c>
      <c r="E5" s="56" t="s">
        <v>26</v>
      </c>
      <c r="F5" s="56" t="s">
        <v>27</v>
      </c>
      <c r="G5" s="56" t="s">
        <v>28</v>
      </c>
    </row>
    <row r="6" spans="1:8" ht="54.75" customHeight="1" x14ac:dyDescent="0.2">
      <c r="B6" s="57"/>
      <c r="C6" s="57"/>
      <c r="D6" s="57"/>
      <c r="E6" s="57"/>
      <c r="F6" s="57"/>
      <c r="G6" s="57"/>
    </row>
    <row r="7" spans="1:8" ht="15.75" customHeight="1" x14ac:dyDescent="0.2"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</row>
    <row r="8" spans="1:8" s="1" customFormat="1" ht="29.25" customHeight="1" x14ac:dyDescent="0.25">
      <c r="B8" s="7" t="s">
        <v>29</v>
      </c>
      <c r="C8" s="16">
        <f>SUM(C10:C21)</f>
        <v>8</v>
      </c>
      <c r="D8" s="16">
        <f>SUM(D10:D21)</f>
        <v>32</v>
      </c>
      <c r="E8" s="17"/>
      <c r="F8" s="16">
        <f>SUM(F10:F21)</f>
        <v>9</v>
      </c>
      <c r="G8" s="18"/>
    </row>
    <row r="9" spans="1:8" s="19" customFormat="1" ht="16.5" customHeight="1" x14ac:dyDescent="0.25">
      <c r="B9" s="5" t="s">
        <v>5</v>
      </c>
      <c r="C9" s="20"/>
      <c r="D9" s="20"/>
      <c r="E9" s="20"/>
      <c r="F9" s="21"/>
      <c r="G9" s="22" t="str">
        <f>HYPERLINK(Экономи)</f>
        <v/>
      </c>
    </row>
    <row r="10" spans="1:8" ht="16.5" customHeight="1" x14ac:dyDescent="0.25">
      <c r="B10" s="6" t="s">
        <v>6</v>
      </c>
      <c r="C10" s="23">
        <v>0</v>
      </c>
      <c r="D10" s="23">
        <v>0</v>
      </c>
      <c r="E10" s="24"/>
      <c r="F10" s="25">
        <v>0</v>
      </c>
      <c r="G10" s="26">
        <v>0</v>
      </c>
    </row>
    <row r="11" spans="1:8" ht="18" customHeight="1" x14ac:dyDescent="0.25">
      <c r="B11" s="6" t="s">
        <v>7</v>
      </c>
      <c r="C11" s="23">
        <v>0</v>
      </c>
      <c r="D11" s="23">
        <v>0</v>
      </c>
      <c r="E11" s="24"/>
      <c r="F11" s="25">
        <v>0</v>
      </c>
      <c r="G11" s="26">
        <v>0</v>
      </c>
    </row>
    <row r="12" spans="1:8" ht="17.25" customHeight="1" x14ac:dyDescent="0.25">
      <c r="B12" s="6" t="s">
        <v>8</v>
      </c>
      <c r="C12" s="23">
        <v>0</v>
      </c>
      <c r="D12" s="23">
        <v>0</v>
      </c>
      <c r="E12" s="27">
        <v>0</v>
      </c>
      <c r="F12" s="25">
        <v>0</v>
      </c>
      <c r="G12" s="26"/>
    </row>
    <row r="13" spans="1:8" ht="17.25" customHeight="1" x14ac:dyDescent="0.25">
      <c r="B13" s="6" t="s">
        <v>30</v>
      </c>
      <c r="C13" s="23">
        <v>0</v>
      </c>
      <c r="D13" s="23">
        <v>0</v>
      </c>
      <c r="E13" s="27">
        <v>0</v>
      </c>
      <c r="F13" s="25">
        <v>0</v>
      </c>
      <c r="G13" s="26"/>
    </row>
    <row r="14" spans="1:8" ht="16.5" customHeight="1" x14ac:dyDescent="0.25">
      <c r="B14" s="6" t="s">
        <v>31</v>
      </c>
      <c r="C14" s="23">
        <v>0</v>
      </c>
      <c r="D14" s="23">
        <v>0</v>
      </c>
      <c r="E14" s="27">
        <v>0</v>
      </c>
      <c r="F14" s="25">
        <v>0</v>
      </c>
      <c r="G14" s="26"/>
    </row>
    <row r="15" spans="1:8" ht="16.5" customHeight="1" x14ac:dyDescent="0.25">
      <c r="B15" s="6" t="s">
        <v>32</v>
      </c>
      <c r="C15" s="23">
        <v>0</v>
      </c>
      <c r="D15" s="23">
        <v>0</v>
      </c>
      <c r="E15" s="27">
        <v>0</v>
      </c>
      <c r="F15" s="25">
        <v>0</v>
      </c>
      <c r="G15" s="26"/>
    </row>
    <row r="16" spans="1:8" ht="15.75" customHeight="1" x14ac:dyDescent="0.2">
      <c r="B16" s="6" t="s">
        <v>33</v>
      </c>
      <c r="C16" s="23">
        <v>0</v>
      </c>
      <c r="D16" s="23">
        <v>0</v>
      </c>
      <c r="E16" s="27">
        <v>0</v>
      </c>
      <c r="F16" s="25">
        <v>0</v>
      </c>
      <c r="G16" s="28"/>
    </row>
    <row r="17" spans="2:7" s="29" customFormat="1" ht="15.75" customHeight="1" x14ac:dyDescent="0.25">
      <c r="B17" s="5" t="s">
        <v>12</v>
      </c>
      <c r="C17" s="30"/>
      <c r="D17" s="30"/>
      <c r="E17" s="31"/>
      <c r="F17" s="32"/>
      <c r="G17" s="33"/>
    </row>
    <row r="18" spans="2:7" ht="15" customHeight="1" x14ac:dyDescent="0.25">
      <c r="B18" s="6" t="s">
        <v>13</v>
      </c>
      <c r="C18" s="23">
        <v>8</v>
      </c>
      <c r="D18" s="23">
        <v>32</v>
      </c>
      <c r="E18" s="24">
        <v>4</v>
      </c>
      <c r="F18" s="25">
        <v>9</v>
      </c>
      <c r="G18" s="26">
        <f>Лист1!а1</f>
        <v>43.408351643711981</v>
      </c>
    </row>
    <row r="19" spans="2:7" ht="17.25" customHeight="1" x14ac:dyDescent="0.2">
      <c r="B19" s="6" t="s">
        <v>14</v>
      </c>
      <c r="C19" s="23">
        <v>0</v>
      </c>
      <c r="D19" s="23">
        <v>0</v>
      </c>
      <c r="E19" s="27">
        <v>0</v>
      </c>
      <c r="F19" s="25"/>
      <c r="G19" s="28"/>
    </row>
    <row r="20" spans="2:7" ht="17.25" customHeight="1" x14ac:dyDescent="0.25">
      <c r="B20" s="7" t="s">
        <v>15</v>
      </c>
      <c r="C20" s="23">
        <v>0</v>
      </c>
      <c r="D20" s="23">
        <v>0</v>
      </c>
      <c r="E20" s="24">
        <v>0</v>
      </c>
      <c r="F20" s="25">
        <v>0</v>
      </c>
      <c r="G20" s="26"/>
    </row>
    <row r="21" spans="2:7" ht="17.25" customHeight="1" x14ac:dyDescent="0.25">
      <c r="B21" s="7" t="s">
        <v>16</v>
      </c>
      <c r="C21" s="23">
        <v>0</v>
      </c>
      <c r="D21" s="23">
        <v>0</v>
      </c>
      <c r="E21" s="24"/>
      <c r="F21" s="25">
        <v>0</v>
      </c>
      <c r="G21" s="34" t="e">
        <f>Лист1!зп1</f>
        <v>#DIV/0!</v>
      </c>
    </row>
    <row r="22" spans="2:7" s="1" customFormat="1" ht="30.75" customHeight="1" x14ac:dyDescent="0.25">
      <c r="B22" s="7" t="s">
        <v>34</v>
      </c>
      <c r="C22" s="35">
        <f>C23+C24</f>
        <v>23</v>
      </c>
      <c r="D22" s="36"/>
      <c r="E22" s="37"/>
      <c r="F22" s="35">
        <f>F23+F24</f>
        <v>23</v>
      </c>
      <c r="G22" s="26" t="s">
        <v>18</v>
      </c>
    </row>
    <row r="23" spans="2:7" ht="31.5" customHeight="1" x14ac:dyDescent="0.25">
      <c r="B23" s="6" t="s">
        <v>35</v>
      </c>
      <c r="C23" s="23">
        <v>4</v>
      </c>
      <c r="D23" s="16" t="s">
        <v>18</v>
      </c>
      <c r="E23" s="37" t="s">
        <v>18</v>
      </c>
      <c r="F23" s="38">
        <f>C23</f>
        <v>4</v>
      </c>
      <c r="G23" s="37" t="s">
        <v>18</v>
      </c>
    </row>
    <row r="24" spans="2:7" ht="29.25" customHeight="1" x14ac:dyDescent="0.25">
      <c r="B24" s="6" t="s">
        <v>38</v>
      </c>
      <c r="C24" s="23">
        <v>19</v>
      </c>
      <c r="D24" s="16" t="s">
        <v>18</v>
      </c>
      <c r="E24" s="37" t="s">
        <v>18</v>
      </c>
      <c r="F24" s="38">
        <f>C24</f>
        <v>19</v>
      </c>
      <c r="G24" s="37" t="s">
        <v>18</v>
      </c>
    </row>
    <row r="25" spans="2:7" s="1" customFormat="1" ht="15" x14ac:dyDescent="0.25">
      <c r="B25" s="39" t="s">
        <v>36</v>
      </c>
      <c r="C25" s="16">
        <f>C8+C22</f>
        <v>31</v>
      </c>
      <c r="D25" s="16">
        <f>D8+D22</f>
        <v>32</v>
      </c>
      <c r="E25" s="40"/>
      <c r="F25" s="35">
        <f>SUM(F8+F22)</f>
        <v>32</v>
      </c>
      <c r="G25" s="41">
        <f>Лист1!F16</f>
        <v>42.516860282790972</v>
      </c>
    </row>
    <row r="26" spans="2:7" s="1" customFormat="1" ht="15" x14ac:dyDescent="0.25">
      <c r="B26" s="42"/>
      <c r="C26" s="43"/>
      <c r="D26" s="43"/>
      <c r="E26" s="43"/>
      <c r="F26" s="44"/>
      <c r="G26" s="45"/>
    </row>
    <row r="27" spans="2:7" ht="60" customHeight="1" x14ac:dyDescent="0.2">
      <c r="B27" s="55" t="s">
        <v>37</v>
      </c>
      <c r="C27" s="55"/>
      <c r="D27" s="55"/>
      <c r="E27" s="55"/>
      <c r="F27" s="55"/>
      <c r="G27" s="5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46"/>
      <c r="C1" s="46"/>
      <c r="D1" s="47"/>
      <c r="E1" s="47"/>
      <c r="F1" s="47"/>
    </row>
    <row r="2" spans="2:6" x14ac:dyDescent="0.2">
      <c r="B2" s="46"/>
      <c r="C2" s="46"/>
      <c r="D2" s="47"/>
      <c r="E2" s="47"/>
      <c r="F2" s="47"/>
    </row>
    <row r="3" spans="2:6" x14ac:dyDescent="0.2">
      <c r="B3" s="48"/>
      <c r="C3" s="48"/>
      <c r="D3" s="49"/>
      <c r="E3" s="49"/>
      <c r="F3" s="49"/>
    </row>
    <row r="4" spans="2:6" x14ac:dyDescent="0.2">
      <c r="B4" s="48"/>
      <c r="C4" s="48"/>
      <c r="D4" s="49"/>
      <c r="E4" s="49"/>
      <c r="F4" s="49"/>
    </row>
    <row r="5" spans="2:6" x14ac:dyDescent="0.2">
      <c r="B5" s="48"/>
      <c r="C5" s="48"/>
      <c r="D5" s="49"/>
      <c r="E5" s="49"/>
      <c r="F5" s="49"/>
    </row>
    <row r="6" spans="2:6" x14ac:dyDescent="0.2">
      <c r="B6" s="46"/>
      <c r="C6" s="46"/>
      <c r="D6" s="47"/>
      <c r="E6" s="47"/>
      <c r="F6" s="47"/>
    </row>
    <row r="7" spans="2:6" x14ac:dyDescent="0.2">
      <c r="B7" s="48"/>
      <c r="C7" s="48"/>
      <c r="D7" s="49"/>
      <c r="E7" s="49"/>
      <c r="F7" s="49"/>
    </row>
    <row r="8" spans="2:6" x14ac:dyDescent="0.2">
      <c r="B8" s="50"/>
      <c r="C8" s="51"/>
      <c r="D8" s="52"/>
      <c r="E8" s="52"/>
      <c r="F8" s="53"/>
    </row>
    <row r="9" spans="2:6" x14ac:dyDescent="0.2">
      <c r="B9" s="48"/>
      <c r="C9" s="48"/>
      <c r="D9" s="49"/>
      <c r="E9" s="49"/>
      <c r="F9" s="49"/>
    </row>
    <row r="10" spans="2:6" x14ac:dyDescent="0.2">
      <c r="B10" s="48"/>
      <c r="C10" s="48"/>
      <c r="D10" s="49"/>
      <c r="E10" s="49"/>
      <c r="F10" s="49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Моисеев Александр Викторович</dc:creator>
  <cp:lastModifiedBy>user</cp:lastModifiedBy>
  <cp:lastPrinted>2024-07-03T06:18:24Z</cp:lastPrinted>
  <dcterms:created xsi:type="dcterms:W3CDTF">2024-07-05T08:16:10Z</dcterms:created>
  <dcterms:modified xsi:type="dcterms:W3CDTF">2024-07-05T08:38:39Z</dcterms:modified>
</cp:coreProperties>
</file>