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 refMode="R1C1"/>
</workbook>
</file>

<file path=xl/calcChain.xml><?xml version="1.0" encoding="utf-8"?>
<calcChain xmlns="http://schemas.openxmlformats.org/spreadsheetml/2006/main">
  <c r="E18" i="2" l="1"/>
  <c r="D15" i="1" l="1"/>
  <c r="D14" i="1"/>
  <c r="F24" i="2" l="1"/>
  <c r="F23" i="2"/>
  <c r="C22" i="2"/>
  <c r="G9" i="2"/>
  <c r="F8" i="2"/>
  <c r="D8" i="2"/>
  <c r="D25" i="2" s="1"/>
  <c r="C8" i="2"/>
  <c r="D16" i="1"/>
  <c r="C16" i="1"/>
  <c r="B16" i="1"/>
  <c r="F13" i="1"/>
  <c r="G21" i="2" s="1"/>
  <c r="F12" i="1"/>
  <c r="G20" i="2" s="1"/>
  <c r="F10" i="1"/>
  <c r="G18" i="2" s="1"/>
  <c r="C25" i="2" l="1"/>
  <c r="F16" i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<sst xmlns="http://schemas.openxmlformats.org/spreadsheetml/2006/main" count="58" uniqueCount="41">
  <si>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</si>
  <si>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</si>
  <si>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</si>
  <si>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</si>
  <si>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</si>
  <si>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</si>
  <si>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</si>
  <si>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</si>
  <si>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</si>
  <si>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</si>
  <si>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</si>
  <si>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</si>
  <si>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</si>
  <si>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</si>
  <si>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</si>
  <si>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</si>
  <si>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</si>
  <si>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</si>
  <si>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</si>
  <si>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</si>
  <si>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</si>
  <si>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</si>
  <si>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</si>
  <si>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</si>
  <si>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</si>
  <si>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</si>
  <si>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</si>
  <si>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</si>
  <si>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</si>
  <si>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</si>
  <si>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</si>
  <si>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</si>
  <si>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</si>
  <si>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</si>
  <si>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</si>
  <si>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</si>
  <si>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</si>
  <si>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</si>
  <si>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</si>
  <si>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за 2 квартал 2026 года</t>
  </si>
  <si>
    <t>2 кв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</si>
</sst>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D10" sqref="D10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40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40998.3603</v>
      </c>
      <c r="C10" s="6"/>
      <c r="D10" s="6">
        <v>5180.1499999999996</v>
      </c>
      <c r="E10" s="8"/>
      <c r="F10" s="10">
        <f>100-D10/(B10-C10)*100</f>
        <v>87.364982496629267</v>
      </c>
    </row>
    <row r="11" spans="1:8" x14ac:dyDescent="0.2">
      <c r="A11" s="9" t="s">
        <v>14</v>
      </c>
      <c r="B11" s="6"/>
      <c r="C11" s="6"/>
      <c r="D11" s="6"/>
      <c r="E11" s="8"/>
      <c r="F11" s="10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76.916039999999995</v>
      </c>
      <c r="C14" s="14"/>
      <c r="D14" s="6">
        <f>SUM(B14)</f>
        <v>76.916039999999995</v>
      </c>
      <c r="E14" s="14"/>
      <c r="F14" s="14" t="s">
        <v>18</v>
      </c>
    </row>
    <row r="15" spans="1:8" x14ac:dyDescent="0.2">
      <c r="A15" s="13" t="s">
        <v>19</v>
      </c>
      <c r="B15" s="6">
        <v>907.55589999999995</v>
      </c>
      <c r="C15" s="14"/>
      <c r="D15" s="6">
        <f>SUM(B15)</f>
        <v>907.55589999999995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41982.832239999996</v>
      </c>
      <c r="C16" s="15">
        <f>SUM(C2:C13)</f>
        <v>0</v>
      </c>
      <c r="D16" s="15">
        <f>SUM(D2:D15)</f>
        <v>6164.62194</v>
      </c>
      <c r="F16" s="17">
        <f>100-D16/(B16-C16)*100</f>
        <v>85.316326671913927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activeCell="F18" sqref="F18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39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6</v>
      </c>
      <c r="D8" s="23">
        <f>SUM(D10:D21)</f>
        <v>26</v>
      </c>
      <c r="E8" s="24"/>
      <c r="F8" s="23">
        <f>SUM(F10:F21)</f>
        <v>3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6</v>
      </c>
      <c r="D18" s="30">
        <v>26</v>
      </c>
      <c r="E18" s="31">
        <f>SUM(D18/C18)</f>
        <v>4.333333333333333</v>
      </c>
      <c r="F18" s="32">
        <v>3</v>
      </c>
      <c r="G18" s="33">
        <f>Лист1!а1</f>
        <v>87.364982496629267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/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20</v>
      </c>
      <c r="D22" s="43"/>
      <c r="E22" s="44"/>
      <c r="F22" s="42">
        <f>F23+F24</f>
        <v>20</v>
      </c>
      <c r="G22" s="33" t="s">
        <v>18</v>
      </c>
    </row>
    <row r="23" spans="2:7" ht="31.5" customHeight="1" x14ac:dyDescent="0.25">
      <c r="B23" s="9" t="s">
        <v>35</v>
      </c>
      <c r="C23" s="30">
        <v>2</v>
      </c>
      <c r="D23" s="23" t="s">
        <v>18</v>
      </c>
      <c r="E23" s="44" t="s">
        <v>18</v>
      </c>
      <c r="F23" s="45">
        <f>C23</f>
        <v>2</v>
      </c>
      <c r="G23" s="44" t="s">
        <v>18</v>
      </c>
    </row>
    <row r="24" spans="2:7" ht="29.25" customHeight="1" x14ac:dyDescent="0.25">
      <c r="B24" s="9" t="s">
        <v>38</v>
      </c>
      <c r="C24" s="30">
        <v>18</v>
      </c>
      <c r="D24" s="23" t="s">
        <v>18</v>
      </c>
      <c r="E24" s="44" t="s">
        <v>18</v>
      </c>
      <c r="F24" s="45">
        <f>C24</f>
        <v>18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26</v>
      </c>
      <c r="D25" s="23">
        <f>D8+D22</f>
        <v>26</v>
      </c>
      <c r="E25" s="47"/>
      <c r="F25" s="42">
        <f>SUM(F8+F22)</f>
        <v>23</v>
      </c>
      <c r="G25" s="48">
        <f>Лист1!F16</f>
        <v>85.316326671913927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Елена Николаевна</dc:creator>
  <cp:lastModifiedBy>Евдокимова Елена Николаевна</cp:lastModifiedBy>
  <cp:lastPrinted>2026-07-14T14:36:10Z</cp:lastPrinted>
  <dcterms:created xsi:type="dcterms:W3CDTF">2024-10-15T12:47:22Z</dcterms:created>
  <dcterms:modified xsi:type="dcterms:W3CDTF">2026-07-14T14:38:31Z</dcterms:modified>
</cp:coreProperties>
</file>