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003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Лист1!$15:$15</definedName>
  </definedNames>
  <calcPr calcId="145621"/>
</workbook>
</file>

<file path=xl/calcChain.xml><?xml version="1.0" encoding="utf-8"?>
<calcChain xmlns="http://schemas.openxmlformats.org/spreadsheetml/2006/main">
  <c r="I126" i="1" l="1"/>
  <c r="I112" i="1"/>
  <c r="I84" i="1"/>
  <c r="I132" i="1" s="1"/>
  <c r="I31" i="1"/>
  <c r="I28" i="1"/>
  <c r="I76" i="1"/>
  <c r="I81" i="1"/>
</calcChain>
</file>

<file path=xl/sharedStrings.xml><?xml version="1.0" encoding="utf-8"?>
<sst xmlns="http://schemas.openxmlformats.org/spreadsheetml/2006/main" count="538" uniqueCount="278">
  <si>
    <t>План-график размещения заказов на поставку товаров, выполнение работ, оказание услуг</t>
  </si>
  <si>
    <t>Наименование заказчика</t>
  </si>
  <si>
    <t>УПРАВЛЕНИЕ ФЕДЕРАЛЬНОЙ НАЛОГОВОЙ СЛУЖБЫ ПО КИРОВСКОЙ ОБЛАСТИ</t>
  </si>
  <si>
    <t>Российская Федерация, 610000, Кировская обл, Киров г, ул ВОРОВСКОГО, 37 , +460 (8332) 378400 , u430402@r43.nalog.ru</t>
  </si>
  <si>
    <t>ИНН</t>
  </si>
  <si>
    <t>КПП</t>
  </si>
  <si>
    <t>ОКАТО</t>
  </si>
  <si>
    <t>КБК</t>
  </si>
  <si>
    <t>ОКВЭД</t>
  </si>
  <si>
    <t>ОКПД</t>
  </si>
  <si>
    <t>Условия контракта</t>
  </si>
  <si>
    <t>Способ размещения заказа</t>
  </si>
  <si>
    <t>№ заказа (№ лота)</t>
  </si>
  <si>
    <t>наименование предмета контракта</t>
  </si>
  <si>
    <t>минимально необходимые требования, предъявляемые к предмету контракта</t>
  </si>
  <si>
    <t>график осуществления процедур закупки</t>
  </si>
  <si>
    <t>срок размещения заказа (месяц, год)</t>
  </si>
  <si>
    <t>срок исполнения контракта (месяц, год)</t>
  </si>
  <si>
    <t>35.12.1</t>
  </si>
  <si>
    <t>35.12.10.110</t>
  </si>
  <si>
    <t>Услуги по передаче электроэнергии гарантирующим поставщиком</t>
  </si>
  <si>
    <t>УСЛ ЕД</t>
  </si>
  <si>
    <t>2924,1</t>
  </si>
  <si>
    <t>Закупка у единственного поставщика (подрядчика, исполнителя)</t>
  </si>
  <si>
    <t>36.00.2</t>
  </si>
  <si>
    <t>36.00.11.000</t>
  </si>
  <si>
    <t>Услуги холодного водоснабжения и водоотведения</t>
  </si>
  <si>
    <t>В соответствии с государственными стандартами и нормативами.</t>
  </si>
  <si>
    <t>100,2304</t>
  </si>
  <si>
    <t>35.30.2</t>
  </si>
  <si>
    <t>35.30.11.120</t>
  </si>
  <si>
    <t>Услуги по теплоснабжению (в горясей воде)</t>
  </si>
  <si>
    <t>В соответствии с «Правилами технической эксплуатации тепловых энергетических установок»</t>
  </si>
  <si>
    <t>1336,78325</t>
  </si>
  <si>
    <t>35.30.12.110</t>
  </si>
  <si>
    <t>Услуги по горячему водоснабжению</t>
  </si>
  <si>
    <t>163,64636</t>
  </si>
  <si>
    <t>53.10.2</t>
  </si>
  <si>
    <t>53.10.12.000</t>
  </si>
  <si>
    <t>Услуги общедоступной почтовой связи</t>
  </si>
  <si>
    <t>В соответствии с «Правилами оказания услуг почтовой связи»</t>
  </si>
  <si>
    <t>62.03.13</t>
  </si>
  <si>
    <t>62.03.12.130</t>
  </si>
  <si>
    <t>В соответствии с "Техническим заданием"</t>
  </si>
  <si>
    <t>382,8156</t>
  </si>
  <si>
    <t>3,82816  /  19,14078  /  -</t>
  </si>
  <si>
    <t>Электронный аукцион</t>
  </si>
  <si>
    <t>28.23.2</t>
  </si>
  <si>
    <t>28.23.25.000</t>
  </si>
  <si>
    <t>Поставка расходных материалов для оргтехники</t>
  </si>
  <si>
    <t>477,01349</t>
  </si>
  <si>
    <t>4,77013  /  95,4027  /  -</t>
  </si>
  <si>
    <t>58.14.1</t>
  </si>
  <si>
    <t>58.14.19.000</t>
  </si>
  <si>
    <t xml:space="preserve">Услуги по подписке по подписке и доставке периодических печатных изданий </t>
  </si>
  <si>
    <t>91,87111</t>
  </si>
  <si>
    <t>0,91871  /  9,18711  /  -</t>
  </si>
  <si>
    <t>17.23.13.140</t>
  </si>
  <si>
    <t xml:space="preserve">Поставка номерных бланков служебных документов (писем и приказов) с воспроизведением Государственного герба Российской Федерации </t>
  </si>
  <si>
    <t>ШТ</t>
  </si>
  <si>
    <t>0,3772  /  1,886  /  -</t>
  </si>
  <si>
    <t>95.11.10.000</t>
  </si>
  <si>
    <t xml:space="preserve">Услуги по системно-техническому обслуживанию электронно-вычислительной техники </t>
  </si>
  <si>
    <t>10,935  /  109,35  /  -</t>
  </si>
  <si>
    <t>33.12.16.000</t>
  </si>
  <si>
    <t>Услуги по техническому обслуживанию и ремонту оргтехники</t>
  </si>
  <si>
    <t>2,565  /  25,65  /  -</t>
  </si>
  <si>
    <t>17.29.11.110</t>
  </si>
  <si>
    <t>Поставка белых самоклеящихся этикеток</t>
  </si>
  <si>
    <t>УПАК</t>
  </si>
  <si>
    <t>117,43512</t>
  </si>
  <si>
    <t>1,17435  /  5,87175  /  -</t>
  </si>
  <si>
    <t>0,54776  /  5,4776  /  -</t>
  </si>
  <si>
    <t>17.23.13.199</t>
  </si>
  <si>
    <t>Короба архивные картонные</t>
  </si>
  <si>
    <t>17.23.13.130</t>
  </si>
  <si>
    <t>Скоросшиватели картонные (с металлическим скоросшивателем)</t>
  </si>
  <si>
    <t>22.19.2</t>
  </si>
  <si>
    <t>22.29.2</t>
  </si>
  <si>
    <t>25.99.23</t>
  </si>
  <si>
    <t>26.51.3</t>
  </si>
  <si>
    <t>32.99.1</t>
  </si>
  <si>
    <t>Поставка канцелярских принадлежностей</t>
  </si>
  <si>
    <t>2,4703  /  24,70299  /  -</t>
  </si>
  <si>
    <t>26.51.33.141</t>
  </si>
  <si>
    <t>Линейка (длина 40 см)</t>
  </si>
  <si>
    <t>17.23.11.150</t>
  </si>
  <si>
    <t>Закладки бумажные самоклеящиеся</t>
  </si>
  <si>
    <t>17.23.13.193</t>
  </si>
  <si>
    <t>Папка-регистратор (корешок 80 мм)</t>
  </si>
  <si>
    <t>25.99.23.000</t>
  </si>
  <si>
    <t>Скоба для степлера № 10</t>
  </si>
  <si>
    <t>Папка «На подпись» ПВХ</t>
  </si>
  <si>
    <t>Папка-регистратор (корешок 50 мм)</t>
  </si>
  <si>
    <t>22.22.13.000</t>
  </si>
  <si>
    <t>Корзина для бумаг</t>
  </si>
  <si>
    <t>17.23.12.110</t>
  </si>
  <si>
    <t>Конверт (162*229) белый с отрывной полосой и окном</t>
  </si>
  <si>
    <t>22.29.25.000</t>
  </si>
  <si>
    <t>Папка с вкладышами пластиковая</t>
  </si>
  <si>
    <t>Линейка (длина 25 см)</t>
  </si>
  <si>
    <t>22.29.26.190</t>
  </si>
  <si>
    <t>Фоторамка из пластика</t>
  </si>
  <si>
    <t>22.19.20.120</t>
  </si>
  <si>
    <t>Резинка для денег</t>
  </si>
  <si>
    <t>20.30.24.119</t>
  </si>
  <si>
    <t>Штрих (корректирующая жидкость)</t>
  </si>
  <si>
    <t>Папка-обложка картонная «Дело»</t>
  </si>
  <si>
    <t>Резинка стиральная (ластик)</t>
  </si>
  <si>
    <t>Набор зажимов для бумаг (количество скрепленных листов – не менее 140)</t>
  </si>
  <si>
    <t>17.23.13.191</t>
  </si>
  <si>
    <t>Блокнот</t>
  </si>
  <si>
    <t>Ежедневник</t>
  </si>
  <si>
    <t>20.52.10.190</t>
  </si>
  <si>
    <t>Клей – карандаш</t>
  </si>
  <si>
    <t>Набор зажимов для бумаг (количество скрепленных листов – не менее 100)</t>
  </si>
  <si>
    <t>Скоба для степлера № 24/6</t>
  </si>
  <si>
    <t>25.71.11.120</t>
  </si>
  <si>
    <t>Ножницы</t>
  </si>
  <si>
    <t>28.23.23.000</t>
  </si>
  <si>
    <t>Дырокол</t>
  </si>
  <si>
    <t>Степлер № 24/6</t>
  </si>
  <si>
    <t>Скрепка канцелярская (28 мм)</t>
  </si>
  <si>
    <t>32.99.12.110</t>
  </si>
  <si>
    <t>Ручка шариковая автоматическая с резиновым упором</t>
  </si>
  <si>
    <t>Папка-файл перфорированная объемная (вмещает до 200 листов формата А4)</t>
  </si>
  <si>
    <t>Клей силикатный</t>
  </si>
  <si>
    <t>Календарь перекидной на 2017 год</t>
  </si>
  <si>
    <t>Скоросшиватель пластиковый</t>
  </si>
  <si>
    <t>Конверт (162*229мм) белый с отрывной полосой</t>
  </si>
  <si>
    <t>Клей ПВА</t>
  </si>
  <si>
    <t>17.23.13.190</t>
  </si>
  <si>
    <t>Блок для записей</t>
  </si>
  <si>
    <t>Папка-конверт с кнопкой</t>
  </si>
  <si>
    <t>Скрепка канцелярская (50 мм)</t>
  </si>
  <si>
    <t>Набор зажимов для бумаг (количество скрепленных листов – не менее 45)</t>
  </si>
  <si>
    <t>Папка-уголок пластиковая</t>
  </si>
  <si>
    <t>32.99.12.120</t>
  </si>
  <si>
    <t>Набор текст-маркеров</t>
  </si>
  <si>
    <t>Планинг</t>
  </si>
  <si>
    <t>Конверт (110*220) белый с отрывной полосой без окна</t>
  </si>
  <si>
    <t>25.99.22</t>
  </si>
  <si>
    <t>25.99.22.130</t>
  </si>
  <si>
    <t>Поставка канцелярских металлоизделий</t>
  </si>
  <si>
    <t>0,48763  /  4,87633  /  -</t>
  </si>
  <si>
    <t>32.99.2</t>
  </si>
  <si>
    <t>1,48103  /  14,81031  /  -</t>
  </si>
  <si>
    <t>Набор текстмаркеров (4 шт.)</t>
  </si>
  <si>
    <t>32.99.15.110</t>
  </si>
  <si>
    <t>Карандаш чернографитный трёхгранный</t>
  </si>
  <si>
    <t>32.99.14.120</t>
  </si>
  <si>
    <t>Точилка для карандашей</t>
  </si>
  <si>
    <t>32.99.13.122</t>
  </si>
  <si>
    <t>2,00801  /  20,08011  /  -</t>
  </si>
  <si>
    <t>17.12.14.129</t>
  </si>
  <si>
    <t>Бумага для оргтехники формата А3</t>
  </si>
  <si>
    <t>Бумага для оргтехники формата А4</t>
  </si>
  <si>
    <t>Запрос котировок</t>
  </si>
  <si>
    <t>Оригинальный картридж Samsung MLT-D203E для Samsung SL-M3870FW (черный, экстро-повышенной емкости, 10000 стр.)</t>
  </si>
  <si>
    <t>Оригинальный картридж 113R00737 ресурс 10000 стр</t>
  </si>
  <si>
    <t>Оригинальный картридж 106R01149 ресурс 12000 стр.</t>
  </si>
  <si>
    <t>Оригинальный фото-барабан W850H22G ресурс 60000 стр.</t>
  </si>
  <si>
    <t>Оригинальный картридж с8543х ресурс 30000 стр.</t>
  </si>
  <si>
    <t>17.12.14.119</t>
  </si>
  <si>
    <t>Поставка бумаги для офисной техники</t>
  </si>
  <si>
    <t>В соответствии с "Техническим заданием" (формат А 4, 500 листов в упаковке).</t>
  </si>
  <si>
    <t>3,21168  /  32,1168  /  -</t>
  </si>
  <si>
    <t>5,51656  /  55,16565  /  -</t>
  </si>
  <si>
    <t>Оригинальный картридж 106R01415 ресурс 10000 стр.</t>
  </si>
  <si>
    <t>Оригинальный тонер-картридж Samsung MLT-D203E</t>
  </si>
  <si>
    <t>Оригинальный барабан 113R00762 ресурс 80000 стр.</t>
  </si>
  <si>
    <t>Оригинальный картридж 106R01374 ресурс 5000 стр.</t>
  </si>
  <si>
    <t>Оригинальный тонер-картридж BrTN-3170 ресурс 7000 стр.</t>
  </si>
  <si>
    <t>Оригинальный фото-барабан Brother DR-3100</t>
  </si>
  <si>
    <t>Оригинальный тонер-картридж 52D0XAO (или 52DOX00) ресурс 45000 стр.</t>
  </si>
  <si>
    <t>Оригинальный фото-барабан 113R00670 60000 стр.</t>
  </si>
  <si>
    <t>Оригинальный тонер-картридж 006R01046 ресурс 100 000 стр.</t>
  </si>
  <si>
    <t>Оригинальный тонер-картридж TN114(8937784) ресурс 11000 стр.</t>
  </si>
  <si>
    <t>Оригинальный тонер-картридж TK-170 ресурс 7200 стр.</t>
  </si>
  <si>
    <t>Оригинальный тонер-картридж BrTN-7600 ресурс 6500 стр.</t>
  </si>
  <si>
    <t>Оригинальный картридж 106R02312 ресурс 11000 стр.</t>
  </si>
  <si>
    <t>Оригинальный фотобарабан 52D0Z00</t>
  </si>
  <si>
    <t>26.20.2</t>
  </si>
  <si>
    <t>26.20.16.120</t>
  </si>
  <si>
    <t xml:space="preserve">Поставка принтеров </t>
  </si>
  <si>
    <t>2,287  /  45,74  /  -</t>
  </si>
  <si>
    <t>26.20.1</t>
  </si>
  <si>
    <t>8,91938  /  178,38767  /  -</t>
  </si>
  <si>
    <t>26.20.14.000</t>
  </si>
  <si>
    <t>Компьютерная рабочая станция</t>
  </si>
  <si>
    <t>26.20.11.110</t>
  </si>
  <si>
    <t>Планшетный компьютер</t>
  </si>
  <si>
    <t>61.10.1</t>
  </si>
  <si>
    <t>61.10.11.190</t>
  </si>
  <si>
    <t>Услуги общедоступной электросвязи</t>
  </si>
  <si>
    <t>В соответствии с государственными стандартами, нормативами и правилами</t>
  </si>
  <si>
    <t>Услуги по холодному водоснабжению и водоотведению</t>
  </si>
  <si>
    <t>Услуги по передачи электроэнергии гарантирующим поставщиком</t>
  </si>
  <si>
    <t>КВТ.Ч</t>
  </si>
  <si>
    <t>товары, работы или услуги на сумму, не превышающую ста тысяч рублей (закупки в соответствии с п. 4, 5, 23, 26, 33, 42, 44 части 1 статьи 93 Федерального закона № 44-ФЗ)</t>
  </si>
  <si>
    <t>182010615Г0099998244</t>
  </si>
  <si>
    <t>Годовой объем закупок у единственного поставщика (подрядчика, исполнителя) в соответствии с пунктом 4 части 1 статьи 93 Федерального закона №44-ФЗ</t>
  </si>
  <si>
    <t>Годовой объем закупок у единственного поставщика (подрядчика, исполнителя) в соответствии с пунктом 5 части 1 статьи 93 Федерального закона №44-ФЗ</t>
  </si>
  <si>
    <t>Годовой объем закупок у субъектов малого предпринимательства, социально ориентированных некоммерческих организаций</t>
  </si>
  <si>
    <t>Запрос котировок, Электронный аукцион</t>
  </si>
  <si>
    <t>Годовой объем закупок, осуществляемых путем проведения запроса котировок</t>
  </si>
  <si>
    <t>Совокупный объем закупок, планируемых в текущем году</t>
  </si>
  <si>
    <t>Запрос котировок, Электронный аукцион, Закупка у единственного поставщика (подрядчика, исполнителя)</t>
  </si>
  <si>
    <t>Юридический адрес, телефон, электронная почта заказчика</t>
  </si>
  <si>
    <t>182.0106.3940290019.242</t>
  </si>
  <si>
    <t>кол-во (объем)</t>
  </si>
  <si>
    <t>ед. изм.</t>
  </si>
  <si>
    <t>ориентиро-вочная начальная (max) цена контракта (тыс. руб/)</t>
  </si>
  <si>
    <t>условия финансо-вого обес-печения исполнения контракта (включая размер аванса)</t>
  </si>
  <si>
    <t>Обосно-вание внесения изменений</t>
  </si>
  <si>
    <r>
      <t xml:space="preserve">для обеспечения государственных и муниципальных нужд на </t>
    </r>
    <r>
      <rPr>
        <b/>
        <u/>
        <sz val="11"/>
        <color theme="1"/>
        <rFont val="Arial"/>
        <family val="2"/>
        <charset val="204"/>
      </rPr>
      <t> 2016 </t>
    </r>
    <r>
      <rPr>
        <b/>
        <sz val="11"/>
        <color theme="1"/>
        <rFont val="Arial"/>
        <family val="2"/>
        <charset val="204"/>
      </rPr>
      <t>год</t>
    </r>
  </si>
  <si>
    <t>12.2016                             Один этап</t>
  </si>
  <si>
    <t>12.2016                       Один этап</t>
  </si>
  <si>
    <t>В соответствии с законодательством РФ. Качество электроэнергии должно соответствовать ГОСТ13109-97</t>
  </si>
  <si>
    <t>12.2016    Один этап</t>
  </si>
  <si>
    <t>12.2016                   Один этап</t>
  </si>
  <si>
    <t>182.0106.3940290019.244</t>
  </si>
  <si>
    <t>Изменение планируемых сроков приобретения товаров, срока исполнения контракта.</t>
  </si>
  <si>
    <t>Изменение планируемых сроков приобретения услуг, срока исполнения контракта.</t>
  </si>
  <si>
    <t>5.2016                              Один этап</t>
  </si>
  <si>
    <t>5.2016                                   Один этап</t>
  </si>
  <si>
    <t xml:space="preserve">Изменение планируе-мых сроков приобрете-ния услуг </t>
  </si>
  <si>
    <t>Преимущества: - Субъектам малого предприниматель-ства и социально ориентированным некоммерческим организациям. В соответствии с "Техническим заданием" и образцами, прилагаемыми к документации об электронном аукционе</t>
  </si>
  <si>
    <t>12,2016                            Один этап</t>
  </si>
  <si>
    <t>Возникновение непредви-денных обстоя-тельств</t>
  </si>
  <si>
    <t xml:space="preserve">Информационные услуги по сопровождению СПС КонсультантПлюс на основе специального лицензионного ПО, обеспечивающего совместимость информационных услуг с установленными у заказчика экземплярами Систем КонсультантПлюс </t>
  </si>
  <si>
    <t>Преимущества: - Субъектам малого предпринимательства и социально ориентированным некоммерческим организациям. В соответствии с "Техническим заданием"</t>
  </si>
  <si>
    <t>Преимущества: - Субъектам малого предпринимательства и социально ориентированным некоммерческим организациям.  В соответствии с "Техническим заданием"</t>
  </si>
  <si>
    <t>Изменение более чем на 10% стоимо-сти планируе-мых к приобретению услуг, выявл. в результате подготовки к размещению конкретного заказа</t>
  </si>
  <si>
    <t>Преимущества: субъектам малого предпринимательства и социально ориентированным некоммерческим организациям. В соответствии с "Техническим заданием"</t>
  </si>
  <si>
    <t>Изменение более чем на 10% стоимости планируемых к приобретению  услуг, выявл.в результате подготовки к размещению конкретного заказа</t>
  </si>
  <si>
    <t>Преимущества: организациям инвалидов. В соответствии с "Техническим заданием" (40 шт. на листе формата А4, 100 листов в упаковке).</t>
  </si>
  <si>
    <t>12,2016                           Один этап</t>
  </si>
  <si>
    <t>7,2016                          Один этап</t>
  </si>
  <si>
    <t>6,2016                                 Один этап</t>
  </si>
  <si>
    <t>Изменение более чем на 10% стоимости планируемых к приобретению товаров, выявл. в результате подготовки к размещению конкретного заказа</t>
  </si>
  <si>
    <t>Образовавша-яся экономия от использования в текущем финансовом году бюджетных ассигнований</t>
  </si>
  <si>
    <t>10,2016                                   Один этап</t>
  </si>
  <si>
    <t>Обложка для переплёта прозрачная, 5 мм</t>
  </si>
  <si>
    <t>Обложка для переплёта прозрачная, 3 мм</t>
  </si>
  <si>
    <t>Обложка для переплёта прозрачная, 18 мм</t>
  </si>
  <si>
    <t>Отмена заказчиком предусмотренного планом-графиком размещения заказа.</t>
  </si>
  <si>
    <t>10,2016                     Один этап</t>
  </si>
  <si>
    <t>Поставка пишущих канцелярских принадлежностей, в т.ч.:</t>
  </si>
  <si>
    <t>Поставка бумажных канцелярских принадлежностей, в т.ч.:</t>
  </si>
  <si>
    <t>6,2016                          Один этап</t>
  </si>
  <si>
    <t>17.12.2</t>
  </si>
  <si>
    <t xml:space="preserve">Ручка шариковая автоматическая </t>
  </si>
  <si>
    <t>10,2016                   Один этап</t>
  </si>
  <si>
    <t>Поставка бумаги для оргтехники, в т.ч.:</t>
  </si>
  <si>
    <t>5,2016                       Один этап</t>
  </si>
  <si>
    <t>Поставка расходных материалов для оргтехники, в т.ч.</t>
  </si>
  <si>
    <t>(преимущества: субъектам малого предпринимательства и социально ориентированным некоммерческим организациям):</t>
  </si>
  <si>
    <t>6,2016                       Один этап</t>
  </si>
  <si>
    <t>Условия допуска товара, являющегося объектом закупки (предметом контракта), - в соответствии с Приказом Минэкономразвития России от 25.03.2014 (ред. от 13.11.2015 № 847.Преимущества: субъектам малого предпринимательства и социально ориентированным некоммерческим организациям.</t>
  </si>
  <si>
    <t>18201063940290019242</t>
  </si>
  <si>
    <t>Поставка компьютерной техники, в т.ч.:</t>
  </si>
  <si>
    <t>(условия допуска товара, являющегося объектом закупки (предметом контракта), - в соответствии с Приказом Минэкономразвития России от 25.03.2014 (ред. от 13.11.2015 № 847; преимущества: субъектам малого предпринимательства и социально ориентированным некоммерческим организациям)</t>
  </si>
  <si>
    <t>10,2016                         Один этап</t>
  </si>
  <si>
    <t>10,2016                                           Один этап</t>
  </si>
  <si>
    <t>Поставка расходных материалов для офисной техники, в т.ч.:</t>
  </si>
  <si>
    <t>10,2016                             Один этап</t>
  </si>
  <si>
    <t>Оригинальный картридж 106R02306 ресурс 11000 стр.</t>
  </si>
  <si>
    <t>Изменение планируемых сроков приобретения  услуг, срока исполнения контракта.</t>
  </si>
  <si>
    <t>18201063940290019244</t>
  </si>
  <si>
    <t>12,2016                             Один этап</t>
  </si>
  <si>
    <t>12,2016                      Один этап</t>
  </si>
  <si>
    <t>12,2016                         Один этап</t>
  </si>
  <si>
    <t>18207053940292040244</t>
  </si>
  <si>
    <t>18201060940290012129</t>
  </si>
  <si>
    <t>12915,82643 / 25615,24787</t>
  </si>
  <si>
    <t>Возникновение непредвиденных обстоя-тельств</t>
  </si>
  <si>
    <r>
      <rPr>
        <u/>
        <sz val="10"/>
        <rFont val="Times New Roman"/>
        <family val="1"/>
        <charset val="204"/>
      </rPr>
      <t xml:space="preserve">Анисимов Александр Тимофеевич – заместитель руководителя УФНС России по Кировской области  </t>
    </r>
    <r>
      <rPr>
        <sz val="10"/>
        <rFont val="Times New Roman"/>
        <family val="1"/>
        <charset val="204"/>
      </rPr>
      <t xml:space="preserve">  </t>
    </r>
    <r>
      <rPr>
        <u/>
        <sz val="10"/>
        <rFont val="Times New Roman"/>
        <family val="1"/>
        <charset val="204"/>
      </rPr>
      <t xml:space="preserve">                                                  </t>
    </r>
    <r>
      <rPr>
        <sz val="10"/>
        <rFont val="Times New Roman"/>
        <family val="1"/>
        <charset val="204"/>
      </rPr>
      <t xml:space="preserve"> </t>
    </r>
    <r>
      <rPr>
        <u/>
        <sz val="10"/>
        <rFont val="Times New Roman"/>
        <family val="1"/>
        <charset val="204"/>
      </rPr>
      <t>"30"сентября 2016 г.</t>
    </r>
    <r>
      <rPr>
        <sz val="10"/>
        <rFont val="Times New Roman"/>
        <family val="1"/>
        <charset val="204"/>
      </rPr>
      <t xml:space="preserve">
                       </t>
    </r>
    <r>
      <rPr>
        <i/>
        <sz val="8"/>
        <rFont val="Times New Roman"/>
        <family val="1"/>
        <charset val="204"/>
      </rPr>
      <t xml:space="preserve"> (Ф.И.О., должность руководителя (уполномоченного должностного лица) заказчика)                                       (подпись)                     (дата утверждения)</t>
    </r>
    <r>
      <rPr>
        <sz val="10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МП
СОГЛАСОВАНО:                                                                                                                                                                                                                                                                                                                                                     
Начальник финансового отдела </t>
    </r>
    <r>
      <rPr>
        <u/>
        <sz val="10"/>
        <rFont val="Times New Roman"/>
        <family val="1"/>
        <charset val="204"/>
      </rPr>
      <t xml:space="preserve">                                           </t>
    </r>
    <r>
      <rPr>
        <sz val="10"/>
        <rFont val="Times New Roman"/>
        <family val="1"/>
        <charset val="204"/>
      </rPr>
      <t xml:space="preserve"> Г. В. Крутихина                                                                                                                                                        
                                                                        </t>
    </r>
    <r>
      <rPr>
        <i/>
        <sz val="10"/>
        <rFont val="Times New Roman"/>
        <family val="1"/>
        <charset val="204"/>
      </rPr>
      <t xml:space="preserve"> (подпись)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Исполнитель Зорина О.Р. (8332) 37-81-97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</si>
</sst>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1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Arial"/>
      <family val="2"/>
      <charset val="204"/>
    </font>
    <font>
      <b/>
      <i/>
      <sz val="7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49" fontId="5" fillId="2" borderId="17" xfId="0" applyNumberFormat="1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horizontal="center" vertical="top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1" fontId="5" fillId="2" borderId="15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8" fillId="2" borderId="16" xfId="0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0" fillId="3" borderId="0" xfId="0" applyFill="1"/>
    <xf numFmtId="0" fontId="1" fillId="3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164" fontId="0" fillId="0" borderId="0" xfId="0" applyNumberFormat="1"/>
    <xf numFmtId="49" fontId="1" fillId="4" borderId="3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center" vertical="top" wrapText="1"/>
    </xf>
    <xf numFmtId="164" fontId="10" fillId="4" borderId="4" xfId="0" applyNumberFormat="1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164" fontId="11" fillId="0" borderId="11" xfId="0" applyNumberFormat="1" applyFont="1" applyBorder="1" applyAlignment="1">
      <alignment horizontal="center" vertical="top" wrapText="1"/>
    </xf>
    <xf numFmtId="164" fontId="10" fillId="3" borderId="1" xfId="0" applyNumberFormat="1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top" wrapText="1"/>
    </xf>
    <xf numFmtId="0" fontId="18" fillId="3" borderId="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7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top"/>
    </xf>
    <xf numFmtId="0" fontId="19" fillId="0" borderId="0" xfId="0" applyFont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0" fontId="20" fillId="0" borderId="0" xfId="0" applyFont="1"/>
    <xf numFmtId="49" fontId="1" fillId="0" borderId="30" xfId="0" applyNumberFormat="1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164" fontId="10" fillId="0" borderId="29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49" fontId="1" fillId="0" borderId="29" xfId="0" applyNumberFormat="1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top" wrapText="1"/>
    </xf>
    <xf numFmtId="164" fontId="9" fillId="0" borderId="36" xfId="0" applyNumberFormat="1" applyFont="1" applyBorder="1" applyAlignment="1">
      <alignment horizontal="center" vertical="center" wrapText="1"/>
    </xf>
    <xf numFmtId="164" fontId="9" fillId="0" borderId="37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top" wrapText="1"/>
    </xf>
    <xf numFmtId="0" fontId="1" fillId="0" borderId="2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1" fillId="0" borderId="10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49" fontId="1" fillId="0" borderId="30" xfId="0" applyNumberFormat="1" applyFont="1" applyBorder="1" applyAlignment="1">
      <alignment horizontal="center" vertical="top" wrapText="1"/>
    </xf>
    <xf numFmtId="49" fontId="1" fillId="0" borderId="24" xfId="0" applyNumberFormat="1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7" xfId="0" applyFont="1" applyBorder="1" applyAlignment="1">
      <alignment horizontal="center" vertical="top" wrapText="1"/>
    </xf>
    <xf numFmtId="49" fontId="1" fillId="0" borderId="26" xfId="0" applyNumberFormat="1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1" fillId="0" borderId="39" xfId="0" applyNumberFormat="1" applyFont="1" applyBorder="1" applyAlignment="1">
      <alignment horizontal="center" vertical="top" wrapText="1"/>
    </xf>
    <xf numFmtId="49" fontId="1" fillId="0" borderId="34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49" fontId="1" fillId="0" borderId="40" xfId="0" applyNumberFormat="1" applyFont="1" applyBorder="1" applyAlignment="1">
      <alignment horizontal="center" vertical="top" wrapText="1"/>
    </xf>
    <xf numFmtId="49" fontId="1" fillId="0" borderId="37" xfId="0" applyNumberFormat="1" applyFont="1" applyBorder="1" applyAlignment="1">
      <alignment horizontal="center" vertical="top" wrapText="1"/>
    </xf>
    <xf numFmtId="49" fontId="1" fillId="0" borderId="41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42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tabSelected="1" zoomScaleNormal="100" workbookViewId="0">
      <selection activeCell="N138" sqref="N138"/>
    </sheetView>
  </sheetViews>
  <sheetFormatPr defaultRowHeight="15" x14ac:dyDescent="0.25"/>
  <cols>
    <col min="1" max="1" width="7.5703125" style="2" customWidth="1"/>
    <col min="2" max="2" width="6.42578125" style="1" customWidth="1"/>
    <col min="3" max="3" width="7.5703125" style="1" customWidth="1"/>
    <col min="4" max="4" width="7.28515625" style="1" customWidth="1"/>
    <col min="5" max="5" width="16.5703125" style="1" customWidth="1"/>
    <col min="6" max="6" width="16.42578125" style="21" customWidth="1"/>
    <col min="7" max="7" width="8.28515625" style="1" customWidth="1"/>
    <col min="8" max="8" width="7.28515625" style="1" customWidth="1"/>
    <col min="9" max="9" width="10.28515625" style="15" customWidth="1"/>
    <col min="10" max="10" width="10.140625" style="1" customWidth="1"/>
    <col min="11" max="11" width="11.28515625" style="1" customWidth="1"/>
    <col min="12" max="12" width="10.7109375" style="1" customWidth="1"/>
    <col min="13" max="13" width="12.7109375" style="1" customWidth="1"/>
    <col min="14" max="14" width="11.140625" style="21" customWidth="1"/>
    <col min="16" max="16" width="13" customWidth="1"/>
  </cols>
  <sheetData>
    <row r="1" spans="1:14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x14ac:dyDescent="0.25">
      <c r="A2" s="109" t="s">
        <v>215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56" customFormat="1" ht="21.75" thickBot="1" x14ac:dyDescent="0.4">
      <c r="A3" s="53"/>
      <c r="B3" s="54"/>
      <c r="C3" s="54"/>
      <c r="D3" s="54"/>
      <c r="E3" s="54"/>
      <c r="F3" s="54"/>
      <c r="G3" s="54"/>
      <c r="H3" s="54"/>
      <c r="I3" s="55"/>
      <c r="J3" s="54"/>
      <c r="K3" s="54"/>
      <c r="L3" s="54"/>
      <c r="M3" s="54"/>
      <c r="N3" s="54"/>
    </row>
    <row r="4" spans="1:14" x14ac:dyDescent="0.25">
      <c r="A4" s="110" t="s">
        <v>1</v>
      </c>
      <c r="B4" s="111"/>
      <c r="C4" s="111"/>
      <c r="D4" s="111"/>
      <c r="E4" s="102" t="s">
        <v>2</v>
      </c>
      <c r="F4" s="103"/>
      <c r="G4" s="103"/>
      <c r="H4" s="103"/>
      <c r="I4" s="103"/>
      <c r="J4" s="103"/>
      <c r="K4" s="103"/>
      <c r="L4" s="103"/>
      <c r="M4" s="103"/>
      <c r="N4" s="104"/>
    </row>
    <row r="5" spans="1:14" x14ac:dyDescent="0.25">
      <c r="A5" s="112" t="s">
        <v>208</v>
      </c>
      <c r="B5" s="113"/>
      <c r="C5" s="113"/>
      <c r="D5" s="113"/>
      <c r="E5" s="105" t="s">
        <v>3</v>
      </c>
      <c r="F5" s="105"/>
      <c r="G5" s="105"/>
      <c r="H5" s="105"/>
      <c r="I5" s="105"/>
      <c r="J5" s="105"/>
      <c r="K5" s="105"/>
      <c r="L5" s="105"/>
      <c r="M5" s="105"/>
      <c r="N5" s="106"/>
    </row>
    <row r="6" spans="1:14" x14ac:dyDescent="0.25">
      <c r="A6" s="112"/>
      <c r="B6" s="113"/>
      <c r="C6" s="113"/>
      <c r="D6" s="113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x14ac:dyDescent="0.25">
      <c r="A7" s="112" t="s">
        <v>4</v>
      </c>
      <c r="B7" s="113"/>
      <c r="C7" s="113"/>
      <c r="D7" s="113"/>
      <c r="E7" s="105">
        <v>4347013155</v>
      </c>
      <c r="F7" s="105"/>
      <c r="G7" s="105"/>
      <c r="H7" s="105"/>
      <c r="I7" s="105"/>
      <c r="J7" s="105"/>
      <c r="K7" s="105"/>
      <c r="L7" s="105"/>
      <c r="M7" s="105"/>
      <c r="N7" s="106"/>
    </row>
    <row r="8" spans="1:14" x14ac:dyDescent="0.25">
      <c r="A8" s="112" t="s">
        <v>5</v>
      </c>
      <c r="B8" s="113"/>
      <c r="C8" s="113"/>
      <c r="D8" s="113"/>
      <c r="E8" s="105">
        <v>434501001</v>
      </c>
      <c r="F8" s="105"/>
      <c r="G8" s="105"/>
      <c r="H8" s="105"/>
      <c r="I8" s="105"/>
      <c r="J8" s="105"/>
      <c r="K8" s="105"/>
      <c r="L8" s="105"/>
      <c r="M8" s="105"/>
      <c r="N8" s="106"/>
    </row>
    <row r="9" spans="1:14" ht="15.75" thickBot="1" x14ac:dyDescent="0.3">
      <c r="A9" s="141" t="s">
        <v>6</v>
      </c>
      <c r="B9" s="142"/>
      <c r="C9" s="142"/>
      <c r="D9" s="142"/>
      <c r="E9" s="107">
        <v>33701000</v>
      </c>
      <c r="F9" s="107"/>
      <c r="G9" s="107"/>
      <c r="H9" s="107"/>
      <c r="I9" s="107"/>
      <c r="J9" s="107"/>
      <c r="K9" s="107"/>
      <c r="L9" s="107"/>
      <c r="M9" s="107"/>
      <c r="N9" s="108"/>
    </row>
    <row r="10" spans="1:14" x14ac:dyDescent="0.25">
      <c r="A10" s="51"/>
      <c r="B10" s="51"/>
      <c r="C10" s="51"/>
      <c r="D10" s="51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5.75" thickBot="1" x14ac:dyDescent="0.3"/>
    <row r="12" spans="1:14" s="27" customFormat="1" x14ac:dyDescent="0.25">
      <c r="A12" s="135" t="s">
        <v>7</v>
      </c>
      <c r="B12" s="137" t="s">
        <v>8</v>
      </c>
      <c r="C12" s="139" t="s">
        <v>9</v>
      </c>
      <c r="D12" s="139" t="s">
        <v>10</v>
      </c>
      <c r="E12" s="139"/>
      <c r="F12" s="139"/>
      <c r="G12" s="139"/>
      <c r="H12" s="139"/>
      <c r="I12" s="139"/>
      <c r="J12" s="139"/>
      <c r="K12" s="139"/>
      <c r="L12" s="139"/>
      <c r="M12" s="139" t="s">
        <v>11</v>
      </c>
      <c r="N12" s="143" t="s">
        <v>214</v>
      </c>
    </row>
    <row r="13" spans="1:14" s="27" customFormat="1" ht="55.5" customHeight="1" x14ac:dyDescent="0.25">
      <c r="A13" s="136"/>
      <c r="B13" s="138"/>
      <c r="C13" s="140"/>
      <c r="D13" s="140" t="s">
        <v>12</v>
      </c>
      <c r="E13" s="140" t="s">
        <v>13</v>
      </c>
      <c r="F13" s="145" t="s">
        <v>14</v>
      </c>
      <c r="G13" s="140" t="s">
        <v>211</v>
      </c>
      <c r="H13" s="140" t="s">
        <v>210</v>
      </c>
      <c r="I13" s="146" t="s">
        <v>212</v>
      </c>
      <c r="J13" s="140" t="s">
        <v>213</v>
      </c>
      <c r="K13" s="140" t="s">
        <v>15</v>
      </c>
      <c r="L13" s="140"/>
      <c r="M13" s="140"/>
      <c r="N13" s="144"/>
    </row>
    <row r="14" spans="1:14" s="27" customFormat="1" ht="45" x14ac:dyDescent="0.25">
      <c r="A14" s="136"/>
      <c r="B14" s="138"/>
      <c r="C14" s="140"/>
      <c r="D14" s="140"/>
      <c r="E14" s="140"/>
      <c r="F14" s="145"/>
      <c r="G14" s="140"/>
      <c r="H14" s="140"/>
      <c r="I14" s="146"/>
      <c r="J14" s="140"/>
      <c r="K14" s="28" t="s">
        <v>16</v>
      </c>
      <c r="L14" s="28" t="s">
        <v>17</v>
      </c>
      <c r="M14" s="140"/>
      <c r="N14" s="144"/>
    </row>
    <row r="15" spans="1:14" s="9" customFormat="1" ht="15.75" thickBot="1" x14ac:dyDescent="0.3">
      <c r="A15" s="12">
        <v>1</v>
      </c>
      <c r="B15" s="13">
        <v>2</v>
      </c>
      <c r="C15" s="13">
        <v>3</v>
      </c>
      <c r="D15" s="13">
        <v>4</v>
      </c>
      <c r="E15" s="13">
        <v>5</v>
      </c>
      <c r="F15" s="29">
        <v>6</v>
      </c>
      <c r="G15" s="13">
        <v>7</v>
      </c>
      <c r="H15" s="13">
        <v>8</v>
      </c>
      <c r="I15" s="20">
        <v>9</v>
      </c>
      <c r="J15" s="13">
        <v>10</v>
      </c>
      <c r="K15" s="13">
        <v>11</v>
      </c>
      <c r="L15" s="13">
        <v>12</v>
      </c>
      <c r="M15" s="13">
        <v>13</v>
      </c>
      <c r="N15" s="22">
        <v>14</v>
      </c>
    </row>
    <row r="16" spans="1:14" ht="58.5" x14ac:dyDescent="0.25">
      <c r="A16" s="6" t="s">
        <v>221</v>
      </c>
      <c r="B16" s="7" t="s">
        <v>18</v>
      </c>
      <c r="C16" s="7" t="s">
        <v>19</v>
      </c>
      <c r="D16" s="7">
        <v>1</v>
      </c>
      <c r="E16" s="7" t="s">
        <v>20</v>
      </c>
      <c r="F16" s="30" t="s">
        <v>218</v>
      </c>
      <c r="G16" s="7" t="s">
        <v>21</v>
      </c>
      <c r="H16" s="7">
        <v>1</v>
      </c>
      <c r="I16" s="32" t="s">
        <v>22</v>
      </c>
      <c r="J16" s="7"/>
      <c r="K16" s="7">
        <v>1.2016</v>
      </c>
      <c r="L16" s="7" t="s">
        <v>216</v>
      </c>
      <c r="M16" s="7" t="s">
        <v>23</v>
      </c>
      <c r="N16" s="23" t="s">
        <v>276</v>
      </c>
    </row>
    <row r="17" spans="1:16" ht="56.25" x14ac:dyDescent="0.25">
      <c r="A17" s="8" t="s">
        <v>221</v>
      </c>
      <c r="B17" s="10" t="s">
        <v>24</v>
      </c>
      <c r="C17" s="10" t="s">
        <v>25</v>
      </c>
      <c r="D17" s="10">
        <v>2</v>
      </c>
      <c r="E17" s="10" t="s">
        <v>26</v>
      </c>
      <c r="F17" s="26" t="s">
        <v>27</v>
      </c>
      <c r="G17" s="10" t="s">
        <v>21</v>
      </c>
      <c r="H17" s="10">
        <v>1</v>
      </c>
      <c r="I17" s="33" t="s">
        <v>28</v>
      </c>
      <c r="J17" s="10"/>
      <c r="K17" s="10">
        <v>1.2016</v>
      </c>
      <c r="L17" s="10" t="s">
        <v>217</v>
      </c>
      <c r="M17" s="10" t="s">
        <v>23</v>
      </c>
      <c r="N17" s="24" t="s">
        <v>276</v>
      </c>
    </row>
    <row r="18" spans="1:16" ht="79.5" customHeight="1" x14ac:dyDescent="0.25">
      <c r="A18" s="8" t="s">
        <v>221</v>
      </c>
      <c r="B18" s="10" t="s">
        <v>29</v>
      </c>
      <c r="C18" s="10" t="s">
        <v>30</v>
      </c>
      <c r="D18" s="10">
        <v>3</v>
      </c>
      <c r="E18" s="10" t="s">
        <v>31</v>
      </c>
      <c r="F18" s="26" t="s">
        <v>32</v>
      </c>
      <c r="G18" s="10" t="s">
        <v>21</v>
      </c>
      <c r="H18" s="10">
        <v>1</v>
      </c>
      <c r="I18" s="33" t="s">
        <v>33</v>
      </c>
      <c r="J18" s="10"/>
      <c r="K18" s="10">
        <v>1.2016</v>
      </c>
      <c r="L18" s="10" t="s">
        <v>219</v>
      </c>
      <c r="M18" s="10" t="s">
        <v>23</v>
      </c>
      <c r="N18" s="24" t="s">
        <v>276</v>
      </c>
    </row>
    <row r="19" spans="1:16" ht="59.25" thickBot="1" x14ac:dyDescent="0.3">
      <c r="A19" s="14" t="s">
        <v>221</v>
      </c>
      <c r="B19" s="11" t="s">
        <v>29</v>
      </c>
      <c r="C19" s="11" t="s">
        <v>34</v>
      </c>
      <c r="D19" s="11">
        <v>4</v>
      </c>
      <c r="E19" s="11" t="s">
        <v>35</v>
      </c>
      <c r="F19" s="36" t="s">
        <v>32</v>
      </c>
      <c r="G19" s="11" t="s">
        <v>21</v>
      </c>
      <c r="H19" s="11">
        <v>1</v>
      </c>
      <c r="I19" s="34" t="s">
        <v>36</v>
      </c>
      <c r="J19" s="11"/>
      <c r="K19" s="11">
        <v>1.2016</v>
      </c>
      <c r="L19" s="11" t="s">
        <v>220</v>
      </c>
      <c r="M19" s="11" t="s">
        <v>23</v>
      </c>
      <c r="N19" s="50" t="s">
        <v>276</v>
      </c>
    </row>
    <row r="20" spans="1:16" ht="56.25" x14ac:dyDescent="0.25">
      <c r="A20" s="6" t="s">
        <v>221</v>
      </c>
      <c r="B20" s="7" t="s">
        <v>37</v>
      </c>
      <c r="C20" s="7" t="s">
        <v>38</v>
      </c>
      <c r="D20" s="7">
        <v>5</v>
      </c>
      <c r="E20" s="7" t="s">
        <v>39</v>
      </c>
      <c r="F20" s="30" t="s">
        <v>40</v>
      </c>
      <c r="G20" s="7" t="s">
        <v>21</v>
      </c>
      <c r="H20" s="7">
        <v>1</v>
      </c>
      <c r="I20" s="32">
        <v>280</v>
      </c>
      <c r="J20" s="7"/>
      <c r="K20" s="7">
        <v>1.2016</v>
      </c>
      <c r="L20" s="7" t="s">
        <v>217</v>
      </c>
      <c r="M20" s="7" t="s">
        <v>23</v>
      </c>
      <c r="N20" s="23" t="s">
        <v>229</v>
      </c>
    </row>
    <row r="21" spans="1:16" ht="180" x14ac:dyDescent="0.25">
      <c r="A21" s="8" t="s">
        <v>209</v>
      </c>
      <c r="B21" s="10" t="s">
        <v>41</v>
      </c>
      <c r="C21" s="10" t="s">
        <v>42</v>
      </c>
      <c r="D21" s="10">
        <v>6</v>
      </c>
      <c r="E21" s="10" t="s">
        <v>230</v>
      </c>
      <c r="F21" s="26" t="s">
        <v>43</v>
      </c>
      <c r="G21" s="10" t="s">
        <v>21</v>
      </c>
      <c r="H21" s="10">
        <v>1</v>
      </c>
      <c r="I21" s="33" t="s">
        <v>44</v>
      </c>
      <c r="J21" s="10" t="s">
        <v>45</v>
      </c>
      <c r="K21" s="10">
        <v>2.2016</v>
      </c>
      <c r="L21" s="10" t="s">
        <v>217</v>
      </c>
      <c r="M21" s="10" t="s">
        <v>46</v>
      </c>
      <c r="N21" s="24" t="s">
        <v>226</v>
      </c>
    </row>
    <row r="22" spans="1:16" ht="87.75" x14ac:dyDescent="0.25">
      <c r="A22" s="8" t="s">
        <v>209</v>
      </c>
      <c r="B22" s="10" t="s">
        <v>47</v>
      </c>
      <c r="C22" s="10" t="s">
        <v>48</v>
      </c>
      <c r="D22" s="10">
        <v>7</v>
      </c>
      <c r="E22" s="10" t="s">
        <v>49</v>
      </c>
      <c r="F22" s="26" t="s">
        <v>231</v>
      </c>
      <c r="G22" s="10" t="s">
        <v>21</v>
      </c>
      <c r="H22" s="10">
        <v>1</v>
      </c>
      <c r="I22" s="33" t="s">
        <v>50</v>
      </c>
      <c r="J22" s="10" t="s">
        <v>51</v>
      </c>
      <c r="K22" s="10">
        <v>2.2016</v>
      </c>
      <c r="L22" s="10" t="s">
        <v>224</v>
      </c>
      <c r="M22" s="10" t="s">
        <v>46</v>
      </c>
      <c r="N22" s="24" t="s">
        <v>223</v>
      </c>
    </row>
    <row r="23" spans="1:16" ht="87.75" x14ac:dyDescent="0.25">
      <c r="A23" s="8" t="s">
        <v>221</v>
      </c>
      <c r="B23" s="10" t="s">
        <v>52</v>
      </c>
      <c r="C23" s="10" t="s">
        <v>53</v>
      </c>
      <c r="D23" s="10">
        <v>8</v>
      </c>
      <c r="E23" s="10" t="s">
        <v>54</v>
      </c>
      <c r="F23" s="26" t="s">
        <v>232</v>
      </c>
      <c r="G23" s="10" t="s">
        <v>21</v>
      </c>
      <c r="H23" s="10">
        <v>1</v>
      </c>
      <c r="I23" s="33" t="s">
        <v>55</v>
      </c>
      <c r="J23" s="10" t="s">
        <v>56</v>
      </c>
      <c r="K23" s="10">
        <v>2.2016</v>
      </c>
      <c r="L23" s="10" t="s">
        <v>217</v>
      </c>
      <c r="M23" s="10" t="s">
        <v>46</v>
      </c>
      <c r="N23" s="24" t="s">
        <v>223</v>
      </c>
    </row>
    <row r="24" spans="1:16" ht="127.5" thickBot="1" x14ac:dyDescent="0.3">
      <c r="A24" s="14" t="s">
        <v>221</v>
      </c>
      <c r="B24" s="11">
        <v>17.23</v>
      </c>
      <c r="C24" s="11" t="s">
        <v>57</v>
      </c>
      <c r="D24" s="11">
        <v>9</v>
      </c>
      <c r="E24" s="11" t="s">
        <v>58</v>
      </c>
      <c r="F24" s="36" t="s">
        <v>227</v>
      </c>
      <c r="G24" s="11" t="s">
        <v>59</v>
      </c>
      <c r="H24" s="11">
        <v>23000</v>
      </c>
      <c r="I24" s="34">
        <v>37.72</v>
      </c>
      <c r="J24" s="11" t="s">
        <v>60</v>
      </c>
      <c r="K24" s="11">
        <v>2.2016</v>
      </c>
      <c r="L24" s="11" t="s">
        <v>225</v>
      </c>
      <c r="M24" s="11" t="s">
        <v>46</v>
      </c>
      <c r="N24" s="50" t="s">
        <v>222</v>
      </c>
    </row>
    <row r="25" spans="1:16" ht="107.25" x14ac:dyDescent="0.25">
      <c r="A25" s="6" t="s">
        <v>209</v>
      </c>
      <c r="B25" s="7">
        <v>95.11</v>
      </c>
      <c r="C25" s="7" t="s">
        <v>61</v>
      </c>
      <c r="D25" s="7">
        <v>10</v>
      </c>
      <c r="E25" s="7" t="s">
        <v>62</v>
      </c>
      <c r="F25" s="30" t="s">
        <v>43</v>
      </c>
      <c r="G25" s="7" t="s">
        <v>21</v>
      </c>
      <c r="H25" s="7">
        <v>1</v>
      </c>
      <c r="I25" s="32">
        <v>1093.5</v>
      </c>
      <c r="J25" s="7" t="s">
        <v>63</v>
      </c>
      <c r="K25" s="7">
        <v>3.2016</v>
      </c>
      <c r="L25" s="7" t="s">
        <v>228</v>
      </c>
      <c r="M25" s="7" t="s">
        <v>46</v>
      </c>
      <c r="N25" s="23" t="s">
        <v>233</v>
      </c>
    </row>
    <row r="26" spans="1:16" ht="107.25" x14ac:dyDescent="0.25">
      <c r="A26" s="8" t="s">
        <v>209</v>
      </c>
      <c r="B26" s="10">
        <v>33.119999999999997</v>
      </c>
      <c r="C26" s="10" t="s">
        <v>64</v>
      </c>
      <c r="D26" s="10">
        <v>11</v>
      </c>
      <c r="E26" s="10" t="s">
        <v>65</v>
      </c>
      <c r="F26" s="26" t="s">
        <v>234</v>
      </c>
      <c r="G26" s="10" t="s">
        <v>21</v>
      </c>
      <c r="H26" s="10">
        <v>1</v>
      </c>
      <c r="I26" s="33">
        <v>256.5</v>
      </c>
      <c r="J26" s="10" t="s">
        <v>66</v>
      </c>
      <c r="K26" s="10">
        <v>3.2016</v>
      </c>
      <c r="L26" s="10" t="s">
        <v>237</v>
      </c>
      <c r="M26" s="10" t="s">
        <v>46</v>
      </c>
      <c r="N26" s="24" t="s">
        <v>235</v>
      </c>
    </row>
    <row r="27" spans="1:16" ht="78" x14ac:dyDescent="0.25">
      <c r="A27" s="8" t="s">
        <v>221</v>
      </c>
      <c r="B27" s="10">
        <v>17.29</v>
      </c>
      <c r="C27" s="10" t="s">
        <v>67</v>
      </c>
      <c r="D27" s="10">
        <v>12</v>
      </c>
      <c r="E27" s="10" t="s">
        <v>68</v>
      </c>
      <c r="F27" s="26" t="s">
        <v>236</v>
      </c>
      <c r="G27" s="10" t="s">
        <v>69</v>
      </c>
      <c r="H27" s="10">
        <v>132</v>
      </c>
      <c r="I27" s="33" t="s">
        <v>70</v>
      </c>
      <c r="J27" s="10" t="s">
        <v>71</v>
      </c>
      <c r="K27" s="10">
        <v>5.2016</v>
      </c>
      <c r="L27" s="10" t="s">
        <v>238</v>
      </c>
      <c r="M27" s="10" t="s">
        <v>46</v>
      </c>
      <c r="N27" s="24" t="s">
        <v>222</v>
      </c>
    </row>
    <row r="28" spans="1:16" ht="18" customHeight="1" x14ac:dyDescent="0.25">
      <c r="A28" s="79" t="s">
        <v>221</v>
      </c>
      <c r="B28" s="82">
        <v>17.23</v>
      </c>
      <c r="C28" s="10"/>
      <c r="D28" s="82">
        <v>13</v>
      </c>
      <c r="E28" s="82" t="s">
        <v>249</v>
      </c>
      <c r="F28" s="82"/>
      <c r="G28" s="82"/>
      <c r="H28" s="82"/>
      <c r="I28" s="33">
        <f>I29+I30</f>
        <v>54.778000000000006</v>
      </c>
      <c r="J28" s="82" t="s">
        <v>72</v>
      </c>
      <c r="K28" s="82">
        <v>5.2016</v>
      </c>
      <c r="L28" s="82" t="s">
        <v>239</v>
      </c>
      <c r="M28" s="82" t="s">
        <v>46</v>
      </c>
      <c r="N28" s="123" t="s">
        <v>240</v>
      </c>
    </row>
    <row r="29" spans="1:16" ht="44.25" customHeight="1" x14ac:dyDescent="0.25">
      <c r="A29" s="79"/>
      <c r="B29" s="82"/>
      <c r="C29" s="10" t="s">
        <v>73</v>
      </c>
      <c r="D29" s="82"/>
      <c r="E29" s="10" t="s">
        <v>74</v>
      </c>
      <c r="F29" s="134" t="s">
        <v>43</v>
      </c>
      <c r="G29" s="10" t="s">
        <v>59</v>
      </c>
      <c r="H29" s="10">
        <v>200</v>
      </c>
      <c r="I29" s="17">
        <v>28.178000000000001</v>
      </c>
      <c r="J29" s="82"/>
      <c r="K29" s="82"/>
      <c r="L29" s="82"/>
      <c r="M29" s="82"/>
      <c r="N29" s="123"/>
    </row>
    <row r="30" spans="1:16" ht="45" x14ac:dyDescent="0.25">
      <c r="A30" s="79"/>
      <c r="B30" s="82"/>
      <c r="C30" s="10" t="s">
        <v>75</v>
      </c>
      <c r="D30" s="82"/>
      <c r="E30" s="10" t="s">
        <v>76</v>
      </c>
      <c r="F30" s="134"/>
      <c r="G30" s="10" t="s">
        <v>59</v>
      </c>
      <c r="H30" s="10">
        <v>3300</v>
      </c>
      <c r="I30" s="17">
        <v>26.6</v>
      </c>
      <c r="J30" s="82"/>
      <c r="K30" s="82"/>
      <c r="L30" s="82"/>
      <c r="M30" s="82"/>
      <c r="N30" s="123"/>
    </row>
    <row r="31" spans="1:16" ht="15" customHeight="1" x14ac:dyDescent="0.25">
      <c r="A31" s="79" t="s">
        <v>221</v>
      </c>
      <c r="B31" s="10">
        <v>17.23</v>
      </c>
      <c r="C31" s="10"/>
      <c r="D31" s="82">
        <v>14</v>
      </c>
      <c r="E31" s="82" t="s">
        <v>82</v>
      </c>
      <c r="F31" s="82"/>
      <c r="G31" s="82"/>
      <c r="H31" s="82"/>
      <c r="I31" s="33">
        <f>I32+I33+I34+I35+I36+I37+I38+I39+I40+I41+I42+I43+I44+I45+I46+I47+I48+I49+I50+I51+I52+I53+I54+I55+I56+I57+I58+I59+I60+I61+I62+I63+I64+I65+I66+I67+I68+I69+I70+I71+I72+I73+I74</f>
        <v>247.02997999999994</v>
      </c>
      <c r="J31" s="82" t="s">
        <v>83</v>
      </c>
      <c r="K31" s="82">
        <v>9.2015999999999991</v>
      </c>
      <c r="L31" s="82" t="s">
        <v>242</v>
      </c>
      <c r="M31" s="82" t="s">
        <v>46</v>
      </c>
      <c r="N31" s="123" t="s">
        <v>241</v>
      </c>
      <c r="P31" s="38"/>
    </row>
    <row r="32" spans="1:16" ht="22.5" x14ac:dyDescent="0.25">
      <c r="A32" s="79"/>
      <c r="B32" s="10">
        <v>20.52</v>
      </c>
      <c r="C32" s="10" t="s">
        <v>84</v>
      </c>
      <c r="D32" s="82"/>
      <c r="E32" s="10" t="s">
        <v>85</v>
      </c>
      <c r="F32" s="125" t="s">
        <v>43</v>
      </c>
      <c r="G32" s="10" t="s">
        <v>59</v>
      </c>
      <c r="H32" s="10">
        <v>10</v>
      </c>
      <c r="I32" s="17">
        <v>1.2726999999999999</v>
      </c>
      <c r="J32" s="82"/>
      <c r="K32" s="82"/>
      <c r="L32" s="82"/>
      <c r="M32" s="82"/>
      <c r="N32" s="123"/>
      <c r="P32" s="38"/>
    </row>
    <row r="33" spans="1:14" ht="22.5" x14ac:dyDescent="0.25">
      <c r="A33" s="79"/>
      <c r="B33" s="10" t="s">
        <v>77</v>
      </c>
      <c r="C33" s="10" t="s">
        <v>86</v>
      </c>
      <c r="D33" s="82"/>
      <c r="E33" s="10" t="s">
        <v>87</v>
      </c>
      <c r="F33" s="125"/>
      <c r="G33" s="10" t="s">
        <v>69</v>
      </c>
      <c r="H33" s="10">
        <v>180</v>
      </c>
      <c r="I33" s="17">
        <v>11.485799999999999</v>
      </c>
      <c r="J33" s="82"/>
      <c r="K33" s="82"/>
      <c r="L33" s="82"/>
      <c r="M33" s="82"/>
      <c r="N33" s="123"/>
    </row>
    <row r="34" spans="1:14" ht="22.5" x14ac:dyDescent="0.25">
      <c r="A34" s="79"/>
      <c r="B34" s="10" t="s">
        <v>78</v>
      </c>
      <c r="C34" s="10" t="s">
        <v>88</v>
      </c>
      <c r="D34" s="82"/>
      <c r="E34" s="10" t="s">
        <v>89</v>
      </c>
      <c r="F34" s="125"/>
      <c r="G34" s="10" t="s">
        <v>59</v>
      </c>
      <c r="H34" s="10">
        <v>100</v>
      </c>
      <c r="I34" s="17">
        <v>15.07</v>
      </c>
      <c r="J34" s="82"/>
      <c r="K34" s="82"/>
      <c r="L34" s="82"/>
      <c r="M34" s="82"/>
      <c r="N34" s="123"/>
    </row>
    <row r="35" spans="1:14" ht="22.5" x14ac:dyDescent="0.25">
      <c r="A35" s="79"/>
      <c r="B35" s="10" t="s">
        <v>79</v>
      </c>
      <c r="C35" s="10" t="s">
        <v>90</v>
      </c>
      <c r="D35" s="82"/>
      <c r="E35" s="10" t="s">
        <v>91</v>
      </c>
      <c r="F35" s="125"/>
      <c r="G35" s="10" t="s">
        <v>69</v>
      </c>
      <c r="H35" s="10">
        <v>20</v>
      </c>
      <c r="I35" s="17">
        <v>0.26340000000000002</v>
      </c>
      <c r="J35" s="82"/>
      <c r="K35" s="82"/>
      <c r="L35" s="82"/>
      <c r="M35" s="82"/>
      <c r="N35" s="123"/>
    </row>
    <row r="36" spans="1:14" ht="22.5" x14ac:dyDescent="0.25">
      <c r="A36" s="79"/>
      <c r="B36" s="10">
        <v>25.71</v>
      </c>
      <c r="C36" s="10" t="s">
        <v>88</v>
      </c>
      <c r="D36" s="82"/>
      <c r="E36" s="10" t="s">
        <v>92</v>
      </c>
      <c r="F36" s="125"/>
      <c r="G36" s="10" t="s">
        <v>59</v>
      </c>
      <c r="H36" s="10">
        <v>100</v>
      </c>
      <c r="I36" s="17">
        <v>35.332999999999998</v>
      </c>
      <c r="J36" s="82"/>
      <c r="K36" s="82"/>
      <c r="L36" s="82"/>
      <c r="M36" s="82"/>
      <c r="N36" s="123"/>
    </row>
    <row r="37" spans="1:14" ht="23.25" thickBot="1" x14ac:dyDescent="0.3">
      <c r="A37" s="80"/>
      <c r="B37" s="5" t="s">
        <v>80</v>
      </c>
      <c r="C37" s="5" t="s">
        <v>88</v>
      </c>
      <c r="D37" s="83"/>
      <c r="E37" s="5" t="s">
        <v>93</v>
      </c>
      <c r="F37" s="126"/>
      <c r="G37" s="5" t="s">
        <v>59</v>
      </c>
      <c r="H37" s="5">
        <v>40</v>
      </c>
      <c r="I37" s="18">
        <v>4.8171999999999997</v>
      </c>
      <c r="J37" s="83"/>
      <c r="K37" s="83"/>
      <c r="L37" s="83"/>
      <c r="M37" s="83"/>
      <c r="N37" s="124"/>
    </row>
    <row r="38" spans="1:14" ht="22.5" x14ac:dyDescent="0.25">
      <c r="A38" s="84" t="s">
        <v>221</v>
      </c>
      <c r="B38" s="74" t="s">
        <v>81</v>
      </c>
      <c r="C38" s="7" t="s">
        <v>94</v>
      </c>
      <c r="D38" s="74">
        <v>14</v>
      </c>
      <c r="E38" s="7" t="s">
        <v>95</v>
      </c>
      <c r="F38" s="101" t="s">
        <v>43</v>
      </c>
      <c r="G38" s="7" t="s">
        <v>59</v>
      </c>
      <c r="H38" s="7">
        <v>10</v>
      </c>
      <c r="I38" s="16">
        <v>1.2630999999999999</v>
      </c>
      <c r="J38" s="74" t="s">
        <v>83</v>
      </c>
      <c r="K38" s="74">
        <v>9.2015999999999991</v>
      </c>
      <c r="L38" s="74" t="s">
        <v>242</v>
      </c>
      <c r="M38" s="74" t="s">
        <v>46</v>
      </c>
      <c r="N38" s="71" t="s">
        <v>241</v>
      </c>
    </row>
    <row r="39" spans="1:14" ht="33.75" x14ac:dyDescent="0.25">
      <c r="A39" s="85"/>
      <c r="B39" s="75"/>
      <c r="C39" s="10" t="s">
        <v>96</v>
      </c>
      <c r="D39" s="75"/>
      <c r="E39" s="10" t="s">
        <v>97</v>
      </c>
      <c r="F39" s="93"/>
      <c r="G39" s="10" t="s">
        <v>59</v>
      </c>
      <c r="H39" s="10">
        <v>4000</v>
      </c>
      <c r="I39" s="17">
        <v>6.2</v>
      </c>
      <c r="J39" s="75"/>
      <c r="K39" s="75"/>
      <c r="L39" s="75"/>
      <c r="M39" s="75"/>
      <c r="N39" s="72"/>
    </row>
    <row r="40" spans="1:14" ht="22.5" x14ac:dyDescent="0.25">
      <c r="A40" s="85"/>
      <c r="B40" s="75"/>
      <c r="C40" s="10" t="s">
        <v>98</v>
      </c>
      <c r="D40" s="75"/>
      <c r="E40" s="10" t="s">
        <v>99</v>
      </c>
      <c r="F40" s="93"/>
      <c r="G40" s="10" t="s">
        <v>59</v>
      </c>
      <c r="H40" s="10">
        <v>30</v>
      </c>
      <c r="I40" s="17">
        <v>5.4329999999999998</v>
      </c>
      <c r="J40" s="75"/>
      <c r="K40" s="75"/>
      <c r="L40" s="75"/>
      <c r="M40" s="75"/>
      <c r="N40" s="72"/>
    </row>
    <row r="41" spans="1:14" ht="22.5" x14ac:dyDescent="0.25">
      <c r="A41" s="85"/>
      <c r="B41" s="75"/>
      <c r="C41" s="10" t="s">
        <v>84</v>
      </c>
      <c r="D41" s="75"/>
      <c r="E41" s="10" t="s">
        <v>100</v>
      </c>
      <c r="F41" s="93"/>
      <c r="G41" s="10" t="s">
        <v>59</v>
      </c>
      <c r="H41" s="10">
        <v>30</v>
      </c>
      <c r="I41" s="17">
        <v>0.38369999999999999</v>
      </c>
      <c r="J41" s="75"/>
      <c r="K41" s="75"/>
      <c r="L41" s="75"/>
      <c r="M41" s="75"/>
      <c r="N41" s="72"/>
    </row>
    <row r="42" spans="1:14" ht="22.5" x14ac:dyDescent="0.25">
      <c r="A42" s="85"/>
      <c r="B42" s="75"/>
      <c r="C42" s="10" t="s">
        <v>101</v>
      </c>
      <c r="D42" s="75"/>
      <c r="E42" s="10" t="s">
        <v>102</v>
      </c>
      <c r="F42" s="93"/>
      <c r="G42" s="10" t="s">
        <v>59</v>
      </c>
      <c r="H42" s="10">
        <v>100</v>
      </c>
      <c r="I42" s="17">
        <v>17.751999999999999</v>
      </c>
      <c r="J42" s="75"/>
      <c r="K42" s="75"/>
      <c r="L42" s="75"/>
      <c r="M42" s="75"/>
      <c r="N42" s="72"/>
    </row>
    <row r="43" spans="1:14" ht="22.5" x14ac:dyDescent="0.25">
      <c r="A43" s="85"/>
      <c r="B43" s="75"/>
      <c r="C43" s="10" t="s">
        <v>103</v>
      </c>
      <c r="D43" s="75"/>
      <c r="E43" s="10" t="s">
        <v>104</v>
      </c>
      <c r="F43" s="93"/>
      <c r="G43" s="10" t="s">
        <v>69</v>
      </c>
      <c r="H43" s="10">
        <v>2</v>
      </c>
      <c r="I43" s="17">
        <v>0.96582000000000001</v>
      </c>
      <c r="J43" s="75"/>
      <c r="K43" s="75"/>
      <c r="L43" s="75"/>
      <c r="M43" s="75"/>
      <c r="N43" s="72"/>
    </row>
    <row r="44" spans="1:14" ht="33.75" x14ac:dyDescent="0.25">
      <c r="A44" s="85"/>
      <c r="B44" s="75"/>
      <c r="C44" s="10" t="s">
        <v>98</v>
      </c>
      <c r="D44" s="75"/>
      <c r="E44" s="10" t="s">
        <v>243</v>
      </c>
      <c r="F44" s="93"/>
      <c r="G44" s="10" t="s">
        <v>69</v>
      </c>
      <c r="H44" s="10">
        <v>3</v>
      </c>
      <c r="I44" s="17">
        <v>3.7210200000000002</v>
      </c>
      <c r="J44" s="75"/>
      <c r="K44" s="75"/>
      <c r="L44" s="75"/>
      <c r="M44" s="75"/>
      <c r="N44" s="72"/>
    </row>
    <row r="45" spans="1:14" ht="33.75" x14ac:dyDescent="0.25">
      <c r="A45" s="85"/>
      <c r="B45" s="75"/>
      <c r="C45" s="10" t="s">
        <v>105</v>
      </c>
      <c r="D45" s="75"/>
      <c r="E45" s="10" t="s">
        <v>106</v>
      </c>
      <c r="F45" s="93"/>
      <c r="G45" s="10" t="s">
        <v>59</v>
      </c>
      <c r="H45" s="10">
        <v>180</v>
      </c>
      <c r="I45" s="17">
        <v>7.4573999999999998</v>
      </c>
      <c r="J45" s="75"/>
      <c r="K45" s="75"/>
      <c r="L45" s="75"/>
      <c r="M45" s="75"/>
      <c r="N45" s="72"/>
    </row>
    <row r="46" spans="1:14" ht="22.5" x14ac:dyDescent="0.25">
      <c r="A46" s="85"/>
      <c r="B46" s="75"/>
      <c r="C46" s="10" t="s">
        <v>88</v>
      </c>
      <c r="D46" s="75"/>
      <c r="E46" s="10" t="s">
        <v>107</v>
      </c>
      <c r="F46" s="93"/>
      <c r="G46" s="10" t="s">
        <v>59</v>
      </c>
      <c r="H46" s="10">
        <v>500</v>
      </c>
      <c r="I46" s="17">
        <v>4.8</v>
      </c>
      <c r="J46" s="75"/>
      <c r="K46" s="75"/>
      <c r="L46" s="75"/>
      <c r="M46" s="75"/>
      <c r="N46" s="72"/>
    </row>
    <row r="47" spans="1:14" ht="22.5" x14ac:dyDescent="0.25">
      <c r="A47" s="85"/>
      <c r="B47" s="75"/>
      <c r="C47" s="10" t="s">
        <v>103</v>
      </c>
      <c r="D47" s="75"/>
      <c r="E47" s="10" t="s">
        <v>108</v>
      </c>
      <c r="F47" s="93"/>
      <c r="G47" s="10" t="s">
        <v>59</v>
      </c>
      <c r="H47" s="10">
        <v>180</v>
      </c>
      <c r="I47" s="17">
        <v>8.6579999999999995</v>
      </c>
      <c r="J47" s="75"/>
      <c r="K47" s="75"/>
      <c r="L47" s="75"/>
      <c r="M47" s="75"/>
      <c r="N47" s="72"/>
    </row>
    <row r="48" spans="1:14" ht="45" x14ac:dyDescent="0.25">
      <c r="A48" s="85"/>
      <c r="B48" s="75"/>
      <c r="C48" s="10" t="s">
        <v>90</v>
      </c>
      <c r="D48" s="75"/>
      <c r="E48" s="10" t="s">
        <v>109</v>
      </c>
      <c r="F48" s="93"/>
      <c r="G48" s="10" t="s">
        <v>69</v>
      </c>
      <c r="H48" s="10">
        <v>5</v>
      </c>
      <c r="I48" s="17">
        <v>0.69789999999999996</v>
      </c>
      <c r="J48" s="75"/>
      <c r="K48" s="75"/>
      <c r="L48" s="75"/>
      <c r="M48" s="75"/>
      <c r="N48" s="72"/>
    </row>
    <row r="49" spans="1:14" ht="22.5" x14ac:dyDescent="0.25">
      <c r="A49" s="85"/>
      <c r="B49" s="75"/>
      <c r="C49" s="10" t="s">
        <v>110</v>
      </c>
      <c r="D49" s="75"/>
      <c r="E49" s="10" t="s">
        <v>111</v>
      </c>
      <c r="F49" s="93"/>
      <c r="G49" s="10" t="s">
        <v>59</v>
      </c>
      <c r="H49" s="10">
        <v>180</v>
      </c>
      <c r="I49" s="17">
        <v>17.315999999999999</v>
      </c>
      <c r="J49" s="75"/>
      <c r="K49" s="75"/>
      <c r="L49" s="75"/>
      <c r="M49" s="75"/>
      <c r="N49" s="72"/>
    </row>
    <row r="50" spans="1:14" ht="22.5" x14ac:dyDescent="0.25">
      <c r="A50" s="85"/>
      <c r="B50" s="75"/>
      <c r="C50" s="10" t="s">
        <v>110</v>
      </c>
      <c r="D50" s="75"/>
      <c r="E50" s="10" t="s">
        <v>112</v>
      </c>
      <c r="F50" s="93"/>
      <c r="G50" s="10" t="s">
        <v>59</v>
      </c>
      <c r="H50" s="10">
        <v>6</v>
      </c>
      <c r="I50" s="17">
        <v>2.298</v>
      </c>
      <c r="J50" s="75"/>
      <c r="K50" s="75"/>
      <c r="L50" s="75"/>
      <c r="M50" s="75"/>
      <c r="N50" s="72"/>
    </row>
    <row r="51" spans="1:14" ht="22.5" x14ac:dyDescent="0.25">
      <c r="A51" s="85"/>
      <c r="B51" s="75"/>
      <c r="C51" s="10" t="s">
        <v>113</v>
      </c>
      <c r="D51" s="75"/>
      <c r="E51" s="10" t="s">
        <v>114</v>
      </c>
      <c r="F51" s="93"/>
      <c r="G51" s="10" t="s">
        <v>59</v>
      </c>
      <c r="H51" s="10">
        <v>60</v>
      </c>
      <c r="I51" s="17">
        <v>3.8963999999999999</v>
      </c>
      <c r="J51" s="75"/>
      <c r="K51" s="75"/>
      <c r="L51" s="75"/>
      <c r="M51" s="75"/>
      <c r="N51" s="72"/>
    </row>
    <row r="52" spans="1:14" ht="45" x14ac:dyDescent="0.25">
      <c r="A52" s="85"/>
      <c r="B52" s="75"/>
      <c r="C52" s="10" t="s">
        <v>90</v>
      </c>
      <c r="D52" s="75"/>
      <c r="E52" s="10" t="s">
        <v>115</v>
      </c>
      <c r="F52" s="93"/>
      <c r="G52" s="10" t="s">
        <v>69</v>
      </c>
      <c r="H52" s="10">
        <v>5</v>
      </c>
      <c r="I52" s="17">
        <v>0.51849999999999996</v>
      </c>
      <c r="J52" s="75"/>
      <c r="K52" s="75"/>
      <c r="L52" s="75"/>
      <c r="M52" s="75"/>
      <c r="N52" s="72"/>
    </row>
    <row r="53" spans="1:14" ht="22.5" x14ac:dyDescent="0.25">
      <c r="A53" s="85"/>
      <c r="B53" s="75"/>
      <c r="C53" s="10" t="s">
        <v>90</v>
      </c>
      <c r="D53" s="75"/>
      <c r="E53" s="10" t="s">
        <v>116</v>
      </c>
      <c r="F53" s="93"/>
      <c r="G53" s="10" t="s">
        <v>69</v>
      </c>
      <c r="H53" s="10">
        <v>240</v>
      </c>
      <c r="I53" s="17">
        <v>3.7679999999999998</v>
      </c>
      <c r="J53" s="75"/>
      <c r="K53" s="75"/>
      <c r="L53" s="75"/>
      <c r="M53" s="75"/>
      <c r="N53" s="72"/>
    </row>
    <row r="54" spans="1:14" ht="22.5" x14ac:dyDescent="0.25">
      <c r="A54" s="85"/>
      <c r="B54" s="75"/>
      <c r="C54" s="10" t="s">
        <v>117</v>
      </c>
      <c r="D54" s="75"/>
      <c r="E54" s="10" t="s">
        <v>118</v>
      </c>
      <c r="F54" s="93"/>
      <c r="G54" s="10" t="s">
        <v>59</v>
      </c>
      <c r="H54" s="10">
        <v>20</v>
      </c>
      <c r="I54" s="17">
        <v>4.2408000000000001</v>
      </c>
      <c r="J54" s="75"/>
      <c r="K54" s="75"/>
      <c r="L54" s="75"/>
      <c r="M54" s="75"/>
      <c r="N54" s="72"/>
    </row>
    <row r="55" spans="1:14" ht="22.5" x14ac:dyDescent="0.25">
      <c r="A55" s="85"/>
      <c r="B55" s="75"/>
      <c r="C55" s="10" t="s">
        <v>119</v>
      </c>
      <c r="D55" s="75"/>
      <c r="E55" s="10" t="s">
        <v>120</v>
      </c>
      <c r="F55" s="93"/>
      <c r="G55" s="10" t="s">
        <v>59</v>
      </c>
      <c r="H55" s="10">
        <v>20</v>
      </c>
      <c r="I55" s="17">
        <v>12.4894</v>
      </c>
      <c r="J55" s="75"/>
      <c r="K55" s="75"/>
      <c r="L55" s="75"/>
      <c r="M55" s="75"/>
      <c r="N55" s="72"/>
    </row>
    <row r="56" spans="1:14" ht="22.5" x14ac:dyDescent="0.25">
      <c r="A56" s="85"/>
      <c r="B56" s="75"/>
      <c r="C56" s="10" t="s">
        <v>98</v>
      </c>
      <c r="D56" s="75"/>
      <c r="E56" s="10" t="s">
        <v>121</v>
      </c>
      <c r="F56" s="93"/>
      <c r="G56" s="10" t="s">
        <v>59</v>
      </c>
      <c r="H56" s="10">
        <v>30</v>
      </c>
      <c r="I56" s="17">
        <v>11.277900000000001</v>
      </c>
      <c r="J56" s="75"/>
      <c r="K56" s="75"/>
      <c r="L56" s="75"/>
      <c r="M56" s="75"/>
      <c r="N56" s="72"/>
    </row>
    <row r="57" spans="1:14" ht="34.5" thickBot="1" x14ac:dyDescent="0.3">
      <c r="A57" s="100"/>
      <c r="B57" s="76"/>
      <c r="C57" s="5" t="s">
        <v>90</v>
      </c>
      <c r="D57" s="76"/>
      <c r="E57" s="5" t="s">
        <v>122</v>
      </c>
      <c r="F57" s="99"/>
      <c r="G57" s="5" t="s">
        <v>69</v>
      </c>
      <c r="H57" s="5">
        <v>400</v>
      </c>
      <c r="I57" s="18">
        <v>4.3280000000000003</v>
      </c>
      <c r="J57" s="76"/>
      <c r="K57" s="76"/>
      <c r="L57" s="76"/>
      <c r="M57" s="76"/>
      <c r="N57" s="73"/>
    </row>
    <row r="58" spans="1:14" ht="33.75" x14ac:dyDescent="0.25">
      <c r="A58" s="84" t="s">
        <v>221</v>
      </c>
      <c r="B58" s="74" t="s">
        <v>81</v>
      </c>
      <c r="C58" s="7" t="s">
        <v>123</v>
      </c>
      <c r="D58" s="74">
        <v>14</v>
      </c>
      <c r="E58" s="7" t="s">
        <v>124</v>
      </c>
      <c r="F58" s="101" t="s">
        <v>43</v>
      </c>
      <c r="G58" s="7" t="s">
        <v>59</v>
      </c>
      <c r="H58" s="7">
        <v>24</v>
      </c>
      <c r="I58" s="16">
        <v>2.4</v>
      </c>
      <c r="J58" s="74" t="s">
        <v>83</v>
      </c>
      <c r="K58" s="74">
        <v>9.2015999999999991</v>
      </c>
      <c r="L58" s="74" t="s">
        <v>242</v>
      </c>
      <c r="M58" s="74" t="s">
        <v>46</v>
      </c>
      <c r="N58" s="71" t="s">
        <v>241</v>
      </c>
    </row>
    <row r="59" spans="1:14" ht="56.25" x14ac:dyDescent="0.25">
      <c r="A59" s="85"/>
      <c r="B59" s="75"/>
      <c r="C59" s="10" t="s">
        <v>98</v>
      </c>
      <c r="D59" s="75"/>
      <c r="E59" s="10" t="s">
        <v>125</v>
      </c>
      <c r="F59" s="93"/>
      <c r="G59" s="10" t="s">
        <v>69</v>
      </c>
      <c r="H59" s="10">
        <v>5</v>
      </c>
      <c r="I59" s="17">
        <v>0.35304999999999997</v>
      </c>
      <c r="J59" s="75"/>
      <c r="K59" s="75"/>
      <c r="L59" s="75"/>
      <c r="M59" s="75"/>
      <c r="N59" s="72"/>
    </row>
    <row r="60" spans="1:14" ht="22.5" x14ac:dyDescent="0.25">
      <c r="A60" s="85"/>
      <c r="B60" s="75"/>
      <c r="C60" s="10" t="s">
        <v>113</v>
      </c>
      <c r="D60" s="75"/>
      <c r="E60" s="10" t="s">
        <v>126</v>
      </c>
      <c r="F60" s="93"/>
      <c r="G60" s="10" t="s">
        <v>59</v>
      </c>
      <c r="H60" s="10">
        <v>5</v>
      </c>
      <c r="I60" s="17">
        <v>8.3250000000000005E-2</v>
      </c>
      <c r="J60" s="75"/>
      <c r="K60" s="75"/>
      <c r="L60" s="75"/>
      <c r="M60" s="75"/>
      <c r="N60" s="72"/>
    </row>
    <row r="61" spans="1:14" ht="33.75" x14ac:dyDescent="0.25">
      <c r="A61" s="85"/>
      <c r="B61" s="75"/>
      <c r="C61" s="10" t="s">
        <v>73</v>
      </c>
      <c r="D61" s="75"/>
      <c r="E61" s="10" t="s">
        <v>127</v>
      </c>
      <c r="F61" s="93"/>
      <c r="G61" s="10" t="s">
        <v>59</v>
      </c>
      <c r="H61" s="10">
        <v>180</v>
      </c>
      <c r="I61" s="17">
        <v>5.9706000000000001</v>
      </c>
      <c r="J61" s="75"/>
      <c r="K61" s="75"/>
      <c r="L61" s="75"/>
      <c r="M61" s="75"/>
      <c r="N61" s="72"/>
    </row>
    <row r="62" spans="1:14" ht="33.75" x14ac:dyDescent="0.25">
      <c r="A62" s="85"/>
      <c r="B62" s="75"/>
      <c r="C62" s="10" t="s">
        <v>98</v>
      </c>
      <c r="D62" s="75"/>
      <c r="E62" s="10" t="s">
        <v>244</v>
      </c>
      <c r="F62" s="93"/>
      <c r="G62" s="10" t="s">
        <v>69</v>
      </c>
      <c r="H62" s="10">
        <v>3</v>
      </c>
      <c r="I62" s="17">
        <v>3.7210200000000002</v>
      </c>
      <c r="J62" s="75"/>
      <c r="K62" s="75"/>
      <c r="L62" s="75"/>
      <c r="M62" s="75"/>
      <c r="N62" s="72"/>
    </row>
    <row r="63" spans="1:14" ht="22.5" x14ac:dyDescent="0.25">
      <c r="A63" s="85"/>
      <c r="B63" s="75"/>
      <c r="C63" s="10" t="s">
        <v>98</v>
      </c>
      <c r="D63" s="75"/>
      <c r="E63" s="10" t="s">
        <v>128</v>
      </c>
      <c r="F63" s="93"/>
      <c r="G63" s="10" t="s">
        <v>59</v>
      </c>
      <c r="H63" s="10">
        <v>100</v>
      </c>
      <c r="I63" s="17">
        <v>1.2569999999999999</v>
      </c>
      <c r="J63" s="75"/>
      <c r="K63" s="75"/>
      <c r="L63" s="75"/>
      <c r="M63" s="75"/>
      <c r="N63" s="72"/>
    </row>
    <row r="64" spans="1:14" ht="33.75" x14ac:dyDescent="0.25">
      <c r="A64" s="85"/>
      <c r="B64" s="75"/>
      <c r="C64" s="10" t="s">
        <v>96</v>
      </c>
      <c r="D64" s="75"/>
      <c r="E64" s="10" t="s">
        <v>129</v>
      </c>
      <c r="F64" s="93"/>
      <c r="G64" s="10" t="s">
        <v>59</v>
      </c>
      <c r="H64" s="10">
        <v>1000</v>
      </c>
      <c r="I64" s="17">
        <v>1.79</v>
      </c>
      <c r="J64" s="75"/>
      <c r="K64" s="75"/>
      <c r="L64" s="75"/>
      <c r="M64" s="75"/>
      <c r="N64" s="72"/>
    </row>
    <row r="65" spans="1:14" ht="22.5" x14ac:dyDescent="0.25">
      <c r="A65" s="85"/>
      <c r="B65" s="75"/>
      <c r="C65" s="10" t="s">
        <v>113</v>
      </c>
      <c r="D65" s="75"/>
      <c r="E65" s="10" t="s">
        <v>130</v>
      </c>
      <c r="F65" s="93"/>
      <c r="G65" s="10" t="s">
        <v>59</v>
      </c>
      <c r="H65" s="10">
        <v>100</v>
      </c>
      <c r="I65" s="17">
        <v>1.79</v>
      </c>
      <c r="J65" s="75"/>
      <c r="K65" s="75"/>
      <c r="L65" s="75"/>
      <c r="M65" s="75"/>
      <c r="N65" s="72"/>
    </row>
    <row r="66" spans="1:14" ht="22.5" x14ac:dyDescent="0.25">
      <c r="A66" s="85"/>
      <c r="B66" s="75"/>
      <c r="C66" s="10" t="s">
        <v>131</v>
      </c>
      <c r="D66" s="75"/>
      <c r="E66" s="10" t="s">
        <v>132</v>
      </c>
      <c r="F66" s="93"/>
      <c r="G66" s="10" t="s">
        <v>59</v>
      </c>
      <c r="H66" s="10">
        <v>6</v>
      </c>
      <c r="I66" s="17">
        <v>0.32213999999999998</v>
      </c>
      <c r="J66" s="75"/>
      <c r="K66" s="75"/>
      <c r="L66" s="75"/>
      <c r="M66" s="75"/>
      <c r="N66" s="72"/>
    </row>
    <row r="67" spans="1:14" ht="22.5" x14ac:dyDescent="0.25">
      <c r="A67" s="85"/>
      <c r="B67" s="75"/>
      <c r="C67" s="10" t="s">
        <v>96</v>
      </c>
      <c r="D67" s="75"/>
      <c r="E67" s="10" t="s">
        <v>133</v>
      </c>
      <c r="F67" s="93"/>
      <c r="G67" s="10" t="s">
        <v>59</v>
      </c>
      <c r="H67" s="10">
        <v>6</v>
      </c>
      <c r="I67" s="17">
        <v>0.12468</v>
      </c>
      <c r="J67" s="75"/>
      <c r="K67" s="75"/>
      <c r="L67" s="75"/>
      <c r="M67" s="75"/>
      <c r="N67" s="72"/>
    </row>
    <row r="68" spans="1:14" ht="33.75" x14ac:dyDescent="0.25">
      <c r="A68" s="85"/>
      <c r="B68" s="75"/>
      <c r="C68" s="10" t="s">
        <v>90</v>
      </c>
      <c r="D68" s="75"/>
      <c r="E68" s="10" t="s">
        <v>134</v>
      </c>
      <c r="F68" s="93"/>
      <c r="G68" s="10" t="s">
        <v>69</v>
      </c>
      <c r="H68" s="10">
        <v>55</v>
      </c>
      <c r="I68" s="17">
        <v>1.4684999999999999</v>
      </c>
      <c r="J68" s="75"/>
      <c r="K68" s="75"/>
      <c r="L68" s="75"/>
      <c r="M68" s="75"/>
      <c r="N68" s="72"/>
    </row>
    <row r="69" spans="1:14" ht="45" x14ac:dyDescent="0.25">
      <c r="A69" s="85"/>
      <c r="B69" s="75"/>
      <c r="C69" s="10" t="s">
        <v>90</v>
      </c>
      <c r="D69" s="75"/>
      <c r="E69" s="10" t="s">
        <v>135</v>
      </c>
      <c r="F69" s="93"/>
      <c r="G69" s="10" t="s">
        <v>69</v>
      </c>
      <c r="H69" s="10">
        <v>11</v>
      </c>
      <c r="I69" s="17">
        <v>0.49434</v>
      </c>
      <c r="J69" s="75"/>
      <c r="K69" s="75"/>
      <c r="L69" s="75"/>
      <c r="M69" s="75"/>
      <c r="N69" s="72"/>
    </row>
    <row r="70" spans="1:14" ht="22.5" x14ac:dyDescent="0.25">
      <c r="A70" s="85"/>
      <c r="B70" s="75"/>
      <c r="C70" s="10" t="s">
        <v>98</v>
      </c>
      <c r="D70" s="75"/>
      <c r="E70" s="10" t="s">
        <v>136</v>
      </c>
      <c r="F70" s="93"/>
      <c r="G70" s="10" t="s">
        <v>59</v>
      </c>
      <c r="H70" s="10">
        <v>360</v>
      </c>
      <c r="I70" s="17">
        <v>2.9196</v>
      </c>
      <c r="J70" s="75"/>
      <c r="K70" s="75"/>
      <c r="L70" s="75"/>
      <c r="M70" s="75"/>
      <c r="N70" s="72"/>
    </row>
    <row r="71" spans="1:14" ht="22.5" x14ac:dyDescent="0.25">
      <c r="A71" s="85"/>
      <c r="B71" s="75"/>
      <c r="C71" s="10" t="s">
        <v>137</v>
      </c>
      <c r="D71" s="75"/>
      <c r="E71" s="10" t="s">
        <v>138</v>
      </c>
      <c r="F71" s="93"/>
      <c r="G71" s="10" t="s">
        <v>69</v>
      </c>
      <c r="H71" s="10">
        <v>180</v>
      </c>
      <c r="I71" s="17">
        <v>33.03</v>
      </c>
      <c r="J71" s="75"/>
      <c r="K71" s="75"/>
      <c r="L71" s="75"/>
      <c r="M71" s="75"/>
      <c r="N71" s="72"/>
    </row>
    <row r="72" spans="1:14" ht="22.5" x14ac:dyDescent="0.25">
      <c r="A72" s="85"/>
      <c r="B72" s="75"/>
      <c r="C72" s="10" t="s">
        <v>110</v>
      </c>
      <c r="D72" s="75"/>
      <c r="E72" s="10" t="s">
        <v>139</v>
      </c>
      <c r="F72" s="93"/>
      <c r="G72" s="10" t="s">
        <v>59</v>
      </c>
      <c r="H72" s="10">
        <v>6</v>
      </c>
      <c r="I72" s="17">
        <v>1.4680800000000001</v>
      </c>
      <c r="J72" s="75"/>
      <c r="K72" s="75"/>
      <c r="L72" s="75"/>
      <c r="M72" s="75"/>
      <c r="N72" s="72"/>
    </row>
    <row r="73" spans="1:14" ht="33.75" x14ac:dyDescent="0.25">
      <c r="A73" s="85"/>
      <c r="B73" s="75"/>
      <c r="C73" s="10" t="s">
        <v>96</v>
      </c>
      <c r="D73" s="75"/>
      <c r="E73" s="10" t="s">
        <v>140</v>
      </c>
      <c r="F73" s="93"/>
      <c r="G73" s="10" t="s">
        <v>59</v>
      </c>
      <c r="H73" s="10">
        <v>1000</v>
      </c>
      <c r="I73" s="17">
        <v>1.65</v>
      </c>
      <c r="J73" s="75"/>
      <c r="K73" s="75"/>
      <c r="L73" s="75"/>
      <c r="M73" s="75"/>
      <c r="N73" s="72"/>
    </row>
    <row r="74" spans="1:14" ht="34.5" thickBot="1" x14ac:dyDescent="0.3">
      <c r="A74" s="100"/>
      <c r="B74" s="76"/>
      <c r="C74" s="5" t="s">
        <v>98</v>
      </c>
      <c r="D74" s="76"/>
      <c r="E74" s="5" t="s">
        <v>245</v>
      </c>
      <c r="F74" s="99"/>
      <c r="G74" s="5" t="s">
        <v>69</v>
      </c>
      <c r="H74" s="5">
        <v>2</v>
      </c>
      <c r="I74" s="18">
        <v>2.48068</v>
      </c>
      <c r="J74" s="76"/>
      <c r="K74" s="76"/>
      <c r="L74" s="76"/>
      <c r="M74" s="76"/>
      <c r="N74" s="73"/>
    </row>
    <row r="75" spans="1:14" ht="68.25" x14ac:dyDescent="0.25">
      <c r="A75" s="39" t="s">
        <v>221</v>
      </c>
      <c r="B75" s="40" t="s">
        <v>141</v>
      </c>
      <c r="C75" s="40" t="s">
        <v>142</v>
      </c>
      <c r="D75" s="40">
        <v>15</v>
      </c>
      <c r="E75" s="40" t="s">
        <v>143</v>
      </c>
      <c r="F75" s="41" t="s">
        <v>43</v>
      </c>
      <c r="G75" s="40" t="s">
        <v>21</v>
      </c>
      <c r="H75" s="40">
        <v>0</v>
      </c>
      <c r="I75" s="42">
        <v>0</v>
      </c>
      <c r="J75" s="40" t="s">
        <v>144</v>
      </c>
      <c r="K75" s="40">
        <v>9.2015999999999991</v>
      </c>
      <c r="L75" s="40" t="s">
        <v>247</v>
      </c>
      <c r="M75" s="40" t="s">
        <v>46</v>
      </c>
      <c r="N75" s="43" t="s">
        <v>246</v>
      </c>
    </row>
    <row r="76" spans="1:14" x14ac:dyDescent="0.25">
      <c r="A76" s="79" t="s">
        <v>221</v>
      </c>
      <c r="B76" s="82" t="s">
        <v>145</v>
      </c>
      <c r="C76" s="10"/>
      <c r="D76" s="82">
        <v>16</v>
      </c>
      <c r="E76" s="88" t="s">
        <v>248</v>
      </c>
      <c r="F76" s="89"/>
      <c r="G76" s="89"/>
      <c r="H76" s="90"/>
      <c r="I76" s="33">
        <f>I77+I78+I79+I80</f>
        <v>148.10311999999999</v>
      </c>
      <c r="J76" s="82" t="s">
        <v>146</v>
      </c>
      <c r="K76" s="82">
        <v>5.2016</v>
      </c>
      <c r="L76" s="91" t="s">
        <v>250</v>
      </c>
      <c r="M76" s="82" t="s">
        <v>46</v>
      </c>
      <c r="N76" s="123" t="s">
        <v>222</v>
      </c>
    </row>
    <row r="77" spans="1:14" ht="33.75" x14ac:dyDescent="0.25">
      <c r="A77" s="79"/>
      <c r="B77" s="82"/>
      <c r="C77" s="10" t="s">
        <v>137</v>
      </c>
      <c r="D77" s="82"/>
      <c r="E77" s="10" t="s">
        <v>147</v>
      </c>
      <c r="F77" s="92" t="s">
        <v>43</v>
      </c>
      <c r="G77" s="10" t="s">
        <v>69</v>
      </c>
      <c r="H77" s="10">
        <v>24</v>
      </c>
      <c r="I77" s="17">
        <v>5.0183999999999997</v>
      </c>
      <c r="J77" s="82"/>
      <c r="K77" s="82"/>
      <c r="L77" s="75"/>
      <c r="M77" s="82"/>
      <c r="N77" s="123"/>
    </row>
    <row r="78" spans="1:14" ht="33.75" x14ac:dyDescent="0.25">
      <c r="A78" s="79"/>
      <c r="B78" s="82"/>
      <c r="C78" s="10" t="s">
        <v>148</v>
      </c>
      <c r="D78" s="82"/>
      <c r="E78" s="10" t="s">
        <v>149</v>
      </c>
      <c r="F78" s="93"/>
      <c r="G78" s="10" t="s">
        <v>59</v>
      </c>
      <c r="H78" s="10">
        <v>992</v>
      </c>
      <c r="I78" s="17">
        <v>65.224000000000004</v>
      </c>
      <c r="J78" s="82"/>
      <c r="K78" s="82"/>
      <c r="L78" s="75"/>
      <c r="M78" s="82"/>
      <c r="N78" s="123"/>
    </row>
    <row r="79" spans="1:14" ht="22.5" x14ac:dyDescent="0.25">
      <c r="A79" s="79"/>
      <c r="B79" s="82"/>
      <c r="C79" s="10" t="s">
        <v>150</v>
      </c>
      <c r="D79" s="82"/>
      <c r="E79" s="10" t="s">
        <v>151</v>
      </c>
      <c r="F79" s="93"/>
      <c r="G79" s="10" t="s">
        <v>59</v>
      </c>
      <c r="H79" s="10">
        <v>40</v>
      </c>
      <c r="I79" s="17">
        <v>1.0204</v>
      </c>
      <c r="J79" s="82"/>
      <c r="K79" s="82"/>
      <c r="L79" s="75"/>
      <c r="M79" s="82"/>
      <c r="N79" s="123"/>
    </row>
    <row r="80" spans="1:14" ht="22.5" x14ac:dyDescent="0.25">
      <c r="A80" s="79"/>
      <c r="B80" s="82"/>
      <c r="C80" s="10" t="s">
        <v>152</v>
      </c>
      <c r="D80" s="82"/>
      <c r="E80" s="10" t="s">
        <v>252</v>
      </c>
      <c r="F80" s="94"/>
      <c r="G80" s="10" t="s">
        <v>59</v>
      </c>
      <c r="H80" s="10">
        <v>992</v>
      </c>
      <c r="I80" s="17">
        <v>76.840320000000006</v>
      </c>
      <c r="J80" s="82"/>
      <c r="K80" s="82"/>
      <c r="L80" s="87"/>
      <c r="M80" s="82"/>
      <c r="N80" s="123"/>
    </row>
    <row r="81" spans="1:16" x14ac:dyDescent="0.25">
      <c r="A81" s="79" t="s">
        <v>221</v>
      </c>
      <c r="B81" s="133" t="s">
        <v>251</v>
      </c>
      <c r="C81" s="10"/>
      <c r="D81" s="82">
        <v>17</v>
      </c>
      <c r="E81" s="62" t="s">
        <v>254</v>
      </c>
      <c r="F81" s="63"/>
      <c r="G81" s="63"/>
      <c r="H81" s="95"/>
      <c r="I81" s="33">
        <f>I82+I83</f>
        <v>200.80109999999999</v>
      </c>
      <c r="J81" s="82" t="s">
        <v>153</v>
      </c>
      <c r="K81" s="82">
        <v>9.2015999999999991</v>
      </c>
      <c r="L81" s="91" t="s">
        <v>253</v>
      </c>
      <c r="M81" s="82" t="s">
        <v>46</v>
      </c>
      <c r="N81" s="123" t="s">
        <v>222</v>
      </c>
    </row>
    <row r="82" spans="1:16" ht="33.75" x14ac:dyDescent="0.25">
      <c r="A82" s="79"/>
      <c r="B82" s="133"/>
      <c r="C82" s="10" t="s">
        <v>154</v>
      </c>
      <c r="D82" s="82"/>
      <c r="E82" s="10" t="s">
        <v>155</v>
      </c>
      <c r="F82" s="92" t="s">
        <v>43</v>
      </c>
      <c r="G82" s="10" t="s">
        <v>69</v>
      </c>
      <c r="H82" s="10">
        <v>40</v>
      </c>
      <c r="I82" s="17">
        <v>19.6816</v>
      </c>
      <c r="J82" s="82"/>
      <c r="K82" s="82"/>
      <c r="L82" s="75"/>
      <c r="M82" s="82"/>
      <c r="N82" s="123"/>
    </row>
    <row r="83" spans="1:16" ht="33.75" x14ac:dyDescent="0.25">
      <c r="A83" s="79"/>
      <c r="B83" s="133"/>
      <c r="C83" s="10" t="s">
        <v>154</v>
      </c>
      <c r="D83" s="82"/>
      <c r="E83" s="10" t="s">
        <v>156</v>
      </c>
      <c r="F83" s="94"/>
      <c r="G83" s="10" t="s">
        <v>69</v>
      </c>
      <c r="H83" s="10">
        <v>725</v>
      </c>
      <c r="I83" s="17">
        <v>181.11949999999999</v>
      </c>
      <c r="J83" s="82"/>
      <c r="K83" s="82"/>
      <c r="L83" s="87"/>
      <c r="M83" s="82"/>
      <c r="N83" s="123"/>
    </row>
    <row r="84" spans="1:16" x14ac:dyDescent="0.25">
      <c r="A84" s="79" t="s">
        <v>209</v>
      </c>
      <c r="B84" s="82" t="s">
        <v>47</v>
      </c>
      <c r="C84" s="82"/>
      <c r="D84" s="82">
        <v>18</v>
      </c>
      <c r="E84" s="88" t="s">
        <v>256</v>
      </c>
      <c r="F84" s="89"/>
      <c r="G84" s="89"/>
      <c r="H84" s="90"/>
      <c r="I84" s="132">
        <f>I86+I87+I88+I89+I90</f>
        <v>199.30047000000002</v>
      </c>
      <c r="J84" s="82"/>
      <c r="K84" s="82">
        <v>4.2016</v>
      </c>
      <c r="L84" s="91" t="s">
        <v>255</v>
      </c>
      <c r="M84" s="82" t="s">
        <v>157</v>
      </c>
      <c r="N84" s="123" t="s">
        <v>241</v>
      </c>
    </row>
    <row r="85" spans="1:16" ht="21" customHeight="1" x14ac:dyDescent="0.25">
      <c r="A85" s="79"/>
      <c r="B85" s="82"/>
      <c r="C85" s="82"/>
      <c r="D85" s="82"/>
      <c r="E85" s="96" t="s">
        <v>257</v>
      </c>
      <c r="F85" s="97"/>
      <c r="G85" s="97"/>
      <c r="H85" s="98"/>
      <c r="I85" s="132"/>
      <c r="J85" s="82"/>
      <c r="K85" s="82"/>
      <c r="L85" s="75"/>
      <c r="M85" s="82"/>
      <c r="N85" s="123"/>
    </row>
    <row r="86" spans="1:16" ht="78.75" x14ac:dyDescent="0.25">
      <c r="A86" s="79"/>
      <c r="B86" s="82"/>
      <c r="C86" s="10" t="s">
        <v>48</v>
      </c>
      <c r="D86" s="82"/>
      <c r="E86" s="10" t="s">
        <v>158</v>
      </c>
      <c r="F86" s="92" t="s">
        <v>43</v>
      </c>
      <c r="G86" s="10" t="s">
        <v>59</v>
      </c>
      <c r="H86" s="10">
        <v>3</v>
      </c>
      <c r="I86" s="17">
        <v>27.136800000000001</v>
      </c>
      <c r="J86" s="82"/>
      <c r="K86" s="82"/>
      <c r="L86" s="75"/>
      <c r="M86" s="82"/>
      <c r="N86" s="123"/>
      <c r="P86" s="38"/>
    </row>
    <row r="87" spans="1:16" ht="33.75" x14ac:dyDescent="0.25">
      <c r="A87" s="79"/>
      <c r="B87" s="82"/>
      <c r="C87" s="10" t="s">
        <v>48</v>
      </c>
      <c r="D87" s="82"/>
      <c r="E87" s="10" t="s">
        <v>159</v>
      </c>
      <c r="F87" s="93"/>
      <c r="G87" s="10" t="s">
        <v>59</v>
      </c>
      <c r="H87" s="10">
        <v>7</v>
      </c>
      <c r="I87" s="17">
        <v>98.007599999999996</v>
      </c>
      <c r="J87" s="82"/>
      <c r="K87" s="82"/>
      <c r="L87" s="75"/>
      <c r="M87" s="82"/>
      <c r="N87" s="123"/>
      <c r="P87" s="38"/>
    </row>
    <row r="88" spans="1:16" ht="33.75" x14ac:dyDescent="0.25">
      <c r="A88" s="79"/>
      <c r="B88" s="82"/>
      <c r="C88" s="10" t="s">
        <v>48</v>
      </c>
      <c r="D88" s="82"/>
      <c r="E88" s="10" t="s">
        <v>160</v>
      </c>
      <c r="F88" s="93"/>
      <c r="G88" s="10" t="s">
        <v>59</v>
      </c>
      <c r="H88" s="10">
        <v>1</v>
      </c>
      <c r="I88" s="17">
        <v>15.68493</v>
      </c>
      <c r="J88" s="82"/>
      <c r="K88" s="82"/>
      <c r="L88" s="75"/>
      <c r="M88" s="82"/>
      <c r="N88" s="123"/>
      <c r="P88" s="38"/>
    </row>
    <row r="89" spans="1:16" ht="33.75" x14ac:dyDescent="0.25">
      <c r="A89" s="79"/>
      <c r="B89" s="82"/>
      <c r="C89" s="10" t="s">
        <v>48</v>
      </c>
      <c r="D89" s="82"/>
      <c r="E89" s="10" t="s">
        <v>161</v>
      </c>
      <c r="F89" s="93"/>
      <c r="G89" s="10" t="s">
        <v>59</v>
      </c>
      <c r="H89" s="10">
        <v>1</v>
      </c>
      <c r="I89" s="17">
        <v>16.687799999999999</v>
      </c>
      <c r="J89" s="82"/>
      <c r="K89" s="82"/>
      <c r="L89" s="75"/>
      <c r="M89" s="82"/>
      <c r="N89" s="123"/>
    </row>
    <row r="90" spans="1:16" ht="34.5" thickBot="1" x14ac:dyDescent="0.3">
      <c r="A90" s="80"/>
      <c r="B90" s="83"/>
      <c r="C90" s="5" t="s">
        <v>48</v>
      </c>
      <c r="D90" s="83"/>
      <c r="E90" s="5" t="s">
        <v>162</v>
      </c>
      <c r="F90" s="99"/>
      <c r="G90" s="5" t="s">
        <v>59</v>
      </c>
      <c r="H90" s="5">
        <v>2</v>
      </c>
      <c r="I90" s="18">
        <v>41.783340000000003</v>
      </c>
      <c r="J90" s="83"/>
      <c r="K90" s="83"/>
      <c r="L90" s="76"/>
      <c r="M90" s="83"/>
      <c r="N90" s="124"/>
    </row>
    <row r="91" spans="1:16" ht="117.75" thickBot="1" x14ac:dyDescent="0.3">
      <c r="A91" s="57" t="s">
        <v>221</v>
      </c>
      <c r="B91" s="61" t="s">
        <v>251</v>
      </c>
      <c r="C91" s="37" t="s">
        <v>163</v>
      </c>
      <c r="D91" s="37">
        <v>19</v>
      </c>
      <c r="E91" s="37" t="s">
        <v>164</v>
      </c>
      <c r="F91" s="58" t="s">
        <v>165</v>
      </c>
      <c r="G91" s="37" t="s">
        <v>69</v>
      </c>
      <c r="H91" s="37">
        <v>1200</v>
      </c>
      <c r="I91" s="59">
        <v>321.16800000000001</v>
      </c>
      <c r="J91" s="37" t="s">
        <v>166</v>
      </c>
      <c r="K91" s="37">
        <v>5.2016</v>
      </c>
      <c r="L91" s="37" t="s">
        <v>258</v>
      </c>
      <c r="M91" s="37" t="s">
        <v>46</v>
      </c>
      <c r="N91" s="60" t="s">
        <v>240</v>
      </c>
    </row>
    <row r="92" spans="1:16" ht="15" customHeight="1" x14ac:dyDescent="0.25">
      <c r="A92" s="78" t="s">
        <v>209</v>
      </c>
      <c r="B92" s="81" t="s">
        <v>47</v>
      </c>
      <c r="C92" s="7"/>
      <c r="D92" s="81">
        <v>20</v>
      </c>
      <c r="E92" s="81" t="s">
        <v>265</v>
      </c>
      <c r="F92" s="81"/>
      <c r="G92" s="81"/>
      <c r="H92" s="81"/>
      <c r="I92" s="32">
        <v>554.65647000000001</v>
      </c>
      <c r="J92" s="81" t="s">
        <v>167</v>
      </c>
      <c r="K92" s="81">
        <v>9.2015999999999991</v>
      </c>
      <c r="L92" s="81" t="s">
        <v>266</v>
      </c>
      <c r="M92" s="81" t="s">
        <v>46</v>
      </c>
      <c r="N92" s="130" t="s">
        <v>241</v>
      </c>
    </row>
    <row r="93" spans="1:16" ht="33.75" x14ac:dyDescent="0.25">
      <c r="A93" s="79"/>
      <c r="B93" s="82"/>
      <c r="C93" s="10" t="s">
        <v>48</v>
      </c>
      <c r="D93" s="82"/>
      <c r="E93" s="10" t="s">
        <v>168</v>
      </c>
      <c r="F93" s="26" t="s">
        <v>43</v>
      </c>
      <c r="G93" s="10" t="s">
        <v>59</v>
      </c>
      <c r="H93" s="10">
        <v>10</v>
      </c>
      <c r="I93" s="17">
        <v>59.734000000000002</v>
      </c>
      <c r="J93" s="82"/>
      <c r="K93" s="82"/>
      <c r="L93" s="82"/>
      <c r="M93" s="82"/>
      <c r="N93" s="123"/>
    </row>
    <row r="94" spans="1:16" ht="33.75" x14ac:dyDescent="0.25">
      <c r="A94" s="79"/>
      <c r="B94" s="82"/>
      <c r="C94" s="10" t="s">
        <v>48</v>
      </c>
      <c r="D94" s="82"/>
      <c r="E94" s="10" t="s">
        <v>169</v>
      </c>
      <c r="F94" s="26" t="s">
        <v>43</v>
      </c>
      <c r="G94" s="10" t="s">
        <v>59</v>
      </c>
      <c r="H94" s="10">
        <v>2</v>
      </c>
      <c r="I94" s="17">
        <v>16.303999999999998</v>
      </c>
      <c r="J94" s="82"/>
      <c r="K94" s="82"/>
      <c r="L94" s="82"/>
      <c r="M94" s="82"/>
      <c r="N94" s="123"/>
    </row>
    <row r="95" spans="1:16" ht="33.75" x14ac:dyDescent="0.25">
      <c r="A95" s="79"/>
      <c r="B95" s="82"/>
      <c r="C95" s="10" t="s">
        <v>48</v>
      </c>
      <c r="D95" s="82"/>
      <c r="E95" s="10" t="s">
        <v>170</v>
      </c>
      <c r="F95" s="26" t="s">
        <v>43</v>
      </c>
      <c r="G95" s="10" t="s">
        <v>59</v>
      </c>
      <c r="H95" s="10">
        <v>1</v>
      </c>
      <c r="I95" s="17">
        <v>16.066669999999998</v>
      </c>
      <c r="J95" s="82"/>
      <c r="K95" s="82"/>
      <c r="L95" s="82"/>
      <c r="M95" s="82"/>
      <c r="N95" s="123"/>
    </row>
    <row r="96" spans="1:16" ht="33.75" x14ac:dyDescent="0.25">
      <c r="A96" s="79"/>
      <c r="B96" s="82"/>
      <c r="C96" s="10" t="s">
        <v>48</v>
      </c>
      <c r="D96" s="82"/>
      <c r="E96" s="10" t="s">
        <v>171</v>
      </c>
      <c r="F96" s="26" t="s">
        <v>43</v>
      </c>
      <c r="G96" s="10" t="s">
        <v>59</v>
      </c>
      <c r="H96" s="10">
        <v>8</v>
      </c>
      <c r="I96" s="17">
        <v>65.74136</v>
      </c>
      <c r="J96" s="82"/>
      <c r="K96" s="82"/>
      <c r="L96" s="82"/>
      <c r="M96" s="82"/>
      <c r="N96" s="123"/>
    </row>
    <row r="97" spans="1:14" ht="33.75" x14ac:dyDescent="0.25">
      <c r="A97" s="79"/>
      <c r="B97" s="82"/>
      <c r="C97" s="10" t="s">
        <v>48</v>
      </c>
      <c r="D97" s="82"/>
      <c r="E97" s="10" t="s">
        <v>162</v>
      </c>
      <c r="F97" s="26" t="s">
        <v>43</v>
      </c>
      <c r="G97" s="10" t="s">
        <v>59</v>
      </c>
      <c r="H97" s="10">
        <v>1</v>
      </c>
      <c r="I97" s="17">
        <v>19.706330000000001</v>
      </c>
      <c r="J97" s="82"/>
      <c r="K97" s="82"/>
      <c r="L97" s="82"/>
      <c r="M97" s="82"/>
      <c r="N97" s="123"/>
    </row>
    <row r="98" spans="1:14" ht="33.75" x14ac:dyDescent="0.25">
      <c r="A98" s="79"/>
      <c r="B98" s="82"/>
      <c r="C98" s="10" t="s">
        <v>48</v>
      </c>
      <c r="D98" s="82"/>
      <c r="E98" s="10" t="s">
        <v>172</v>
      </c>
      <c r="F98" s="26" t="s">
        <v>43</v>
      </c>
      <c r="G98" s="10" t="s">
        <v>59</v>
      </c>
      <c r="H98" s="10">
        <v>3</v>
      </c>
      <c r="I98" s="17">
        <v>19.559010000000001</v>
      </c>
      <c r="J98" s="82"/>
      <c r="K98" s="82"/>
      <c r="L98" s="82"/>
      <c r="M98" s="82"/>
      <c r="N98" s="123"/>
    </row>
    <row r="99" spans="1:14" ht="33.75" x14ac:dyDescent="0.25">
      <c r="A99" s="79"/>
      <c r="B99" s="82"/>
      <c r="C99" s="10" t="s">
        <v>48</v>
      </c>
      <c r="D99" s="82"/>
      <c r="E99" s="10" t="s">
        <v>173</v>
      </c>
      <c r="F99" s="26" t="s">
        <v>43</v>
      </c>
      <c r="G99" s="10" t="s">
        <v>59</v>
      </c>
      <c r="H99" s="10">
        <v>2</v>
      </c>
      <c r="I99" s="17">
        <v>23.524000000000001</v>
      </c>
      <c r="J99" s="82"/>
      <c r="K99" s="82"/>
      <c r="L99" s="82"/>
      <c r="M99" s="82"/>
      <c r="N99" s="123"/>
    </row>
    <row r="100" spans="1:14" ht="45" x14ac:dyDescent="0.25">
      <c r="A100" s="79"/>
      <c r="B100" s="82"/>
      <c r="C100" s="10" t="s">
        <v>48</v>
      </c>
      <c r="D100" s="82"/>
      <c r="E100" s="10" t="s">
        <v>174</v>
      </c>
      <c r="F100" s="26" t="s">
        <v>43</v>
      </c>
      <c r="G100" s="10" t="s">
        <v>59</v>
      </c>
      <c r="H100" s="10">
        <v>4</v>
      </c>
      <c r="I100" s="17">
        <v>98.997320000000002</v>
      </c>
      <c r="J100" s="82"/>
      <c r="K100" s="82"/>
      <c r="L100" s="82"/>
      <c r="M100" s="82"/>
      <c r="N100" s="123"/>
    </row>
    <row r="101" spans="1:14" ht="33.75" x14ac:dyDescent="0.25">
      <c r="A101" s="79"/>
      <c r="B101" s="82"/>
      <c r="C101" s="10" t="s">
        <v>48</v>
      </c>
      <c r="D101" s="82"/>
      <c r="E101" s="10" t="s">
        <v>175</v>
      </c>
      <c r="F101" s="26" t="s">
        <v>43</v>
      </c>
      <c r="G101" s="10" t="s">
        <v>59</v>
      </c>
      <c r="H101" s="10">
        <v>2</v>
      </c>
      <c r="I101" s="17">
        <v>43.021659999999997</v>
      </c>
      <c r="J101" s="82"/>
      <c r="K101" s="82"/>
      <c r="L101" s="82"/>
      <c r="M101" s="82"/>
      <c r="N101" s="123"/>
    </row>
    <row r="102" spans="1:14" ht="33.75" x14ac:dyDescent="0.25">
      <c r="A102" s="79"/>
      <c r="B102" s="82"/>
      <c r="C102" s="10" t="s">
        <v>48</v>
      </c>
      <c r="D102" s="82"/>
      <c r="E102" s="10" t="s">
        <v>267</v>
      </c>
      <c r="F102" s="26" t="s">
        <v>43</v>
      </c>
      <c r="G102" s="10" t="s">
        <v>59</v>
      </c>
      <c r="H102" s="10">
        <v>3</v>
      </c>
      <c r="I102" s="17">
        <v>36.456510000000002</v>
      </c>
      <c r="J102" s="82"/>
      <c r="K102" s="82"/>
      <c r="L102" s="82"/>
      <c r="M102" s="82"/>
      <c r="N102" s="123"/>
    </row>
    <row r="103" spans="1:14" ht="33.75" x14ac:dyDescent="0.25">
      <c r="A103" s="79"/>
      <c r="B103" s="82"/>
      <c r="C103" s="10" t="s">
        <v>48</v>
      </c>
      <c r="D103" s="82"/>
      <c r="E103" s="10" t="s">
        <v>176</v>
      </c>
      <c r="F103" s="26" t="s">
        <v>43</v>
      </c>
      <c r="G103" s="10" t="s">
        <v>59</v>
      </c>
      <c r="H103" s="10">
        <v>1</v>
      </c>
      <c r="I103" s="17">
        <v>12.264329999999999</v>
      </c>
      <c r="J103" s="82"/>
      <c r="K103" s="82"/>
      <c r="L103" s="82"/>
      <c r="M103" s="82"/>
      <c r="N103" s="123"/>
    </row>
    <row r="104" spans="1:14" ht="45.75" thickBot="1" x14ac:dyDescent="0.3">
      <c r="A104" s="80"/>
      <c r="B104" s="83"/>
      <c r="C104" s="5" t="s">
        <v>48</v>
      </c>
      <c r="D104" s="83"/>
      <c r="E104" s="5" t="s">
        <v>177</v>
      </c>
      <c r="F104" s="31" t="s">
        <v>43</v>
      </c>
      <c r="G104" s="5" t="s">
        <v>59</v>
      </c>
      <c r="H104" s="5">
        <v>1</v>
      </c>
      <c r="I104" s="18">
        <v>2.6663299999999999</v>
      </c>
      <c r="J104" s="83"/>
      <c r="K104" s="83"/>
      <c r="L104" s="83"/>
      <c r="M104" s="83"/>
      <c r="N104" s="124"/>
    </row>
    <row r="105" spans="1:14" ht="33.75" x14ac:dyDescent="0.25">
      <c r="A105" s="84"/>
      <c r="B105" s="74"/>
      <c r="C105" s="3" t="s">
        <v>48</v>
      </c>
      <c r="D105" s="74"/>
      <c r="E105" s="3" t="s">
        <v>178</v>
      </c>
      <c r="F105" s="25" t="s">
        <v>43</v>
      </c>
      <c r="G105" s="3" t="s">
        <v>59</v>
      </c>
      <c r="H105" s="3">
        <v>1</v>
      </c>
      <c r="I105" s="19">
        <v>7.0933299999999999</v>
      </c>
      <c r="J105" s="74"/>
      <c r="K105" s="74"/>
      <c r="L105" s="74"/>
      <c r="M105" s="74"/>
      <c r="N105" s="71"/>
    </row>
    <row r="106" spans="1:14" ht="33.75" x14ac:dyDescent="0.25">
      <c r="A106" s="85"/>
      <c r="B106" s="75"/>
      <c r="C106" s="10" t="s">
        <v>48</v>
      </c>
      <c r="D106" s="75"/>
      <c r="E106" s="10" t="s">
        <v>160</v>
      </c>
      <c r="F106" s="26" t="s">
        <v>43</v>
      </c>
      <c r="G106" s="10" t="s">
        <v>59</v>
      </c>
      <c r="H106" s="10">
        <v>6</v>
      </c>
      <c r="I106" s="17">
        <v>47.964300000000001</v>
      </c>
      <c r="J106" s="75"/>
      <c r="K106" s="75"/>
      <c r="L106" s="75"/>
      <c r="M106" s="75"/>
      <c r="N106" s="72"/>
    </row>
    <row r="107" spans="1:14" ht="33.75" x14ac:dyDescent="0.25">
      <c r="A107" s="85"/>
      <c r="B107" s="75"/>
      <c r="C107" s="10" t="s">
        <v>48</v>
      </c>
      <c r="D107" s="75"/>
      <c r="E107" s="10" t="s">
        <v>159</v>
      </c>
      <c r="F107" s="26" t="s">
        <v>43</v>
      </c>
      <c r="G107" s="10" t="s">
        <v>59</v>
      </c>
      <c r="H107" s="10">
        <v>3</v>
      </c>
      <c r="I107" s="17">
        <v>34.998989999999999</v>
      </c>
      <c r="J107" s="75"/>
      <c r="K107" s="75"/>
      <c r="L107" s="75"/>
      <c r="M107" s="75"/>
      <c r="N107" s="72"/>
    </row>
    <row r="108" spans="1:14" ht="33.75" x14ac:dyDescent="0.25">
      <c r="A108" s="85"/>
      <c r="B108" s="75"/>
      <c r="C108" s="10" t="s">
        <v>48</v>
      </c>
      <c r="D108" s="75"/>
      <c r="E108" s="10" t="s">
        <v>179</v>
      </c>
      <c r="F108" s="26" t="s">
        <v>43</v>
      </c>
      <c r="G108" s="10" t="s">
        <v>59</v>
      </c>
      <c r="H108" s="10">
        <v>2</v>
      </c>
      <c r="I108" s="17">
        <v>10.08</v>
      </c>
      <c r="J108" s="75"/>
      <c r="K108" s="75"/>
      <c r="L108" s="75"/>
      <c r="M108" s="75"/>
      <c r="N108" s="72"/>
    </row>
    <row r="109" spans="1:14" ht="33.75" x14ac:dyDescent="0.25">
      <c r="A109" s="85"/>
      <c r="B109" s="75"/>
      <c r="C109" s="10" t="s">
        <v>48</v>
      </c>
      <c r="D109" s="75"/>
      <c r="E109" s="10" t="s">
        <v>180</v>
      </c>
      <c r="F109" s="26" t="s">
        <v>43</v>
      </c>
      <c r="G109" s="10" t="s">
        <v>59</v>
      </c>
      <c r="H109" s="10">
        <v>2</v>
      </c>
      <c r="I109" s="17">
        <v>26.28134</v>
      </c>
      <c r="J109" s="75"/>
      <c r="K109" s="75"/>
      <c r="L109" s="75"/>
      <c r="M109" s="75"/>
      <c r="N109" s="72"/>
    </row>
    <row r="110" spans="1:14" ht="33.75" x14ac:dyDescent="0.25">
      <c r="A110" s="86"/>
      <c r="B110" s="87"/>
      <c r="C110" s="10" t="s">
        <v>48</v>
      </c>
      <c r="D110" s="87"/>
      <c r="E110" s="10" t="s">
        <v>181</v>
      </c>
      <c r="F110" s="26" t="s">
        <v>43</v>
      </c>
      <c r="G110" s="10" t="s">
        <v>59</v>
      </c>
      <c r="H110" s="10">
        <v>3</v>
      </c>
      <c r="I110" s="17">
        <v>10.296989999999999</v>
      </c>
      <c r="J110" s="87"/>
      <c r="K110" s="87"/>
      <c r="L110" s="87"/>
      <c r="M110" s="87"/>
      <c r="N110" s="131"/>
    </row>
    <row r="111" spans="1:14" ht="156" x14ac:dyDescent="0.25">
      <c r="A111" s="8" t="s">
        <v>260</v>
      </c>
      <c r="B111" s="10" t="s">
        <v>182</v>
      </c>
      <c r="C111" s="10" t="s">
        <v>183</v>
      </c>
      <c r="D111" s="10">
        <v>21</v>
      </c>
      <c r="E111" s="10" t="s">
        <v>184</v>
      </c>
      <c r="F111" s="26" t="s">
        <v>259</v>
      </c>
      <c r="G111" s="10" t="s">
        <v>59</v>
      </c>
      <c r="H111" s="10">
        <v>10</v>
      </c>
      <c r="I111" s="33">
        <v>228.7</v>
      </c>
      <c r="J111" s="10" t="s">
        <v>185</v>
      </c>
      <c r="K111" s="10">
        <v>8.2015999999999991</v>
      </c>
      <c r="L111" s="10" t="s">
        <v>263</v>
      </c>
      <c r="M111" s="10" t="s">
        <v>46</v>
      </c>
      <c r="N111" s="24" t="s">
        <v>241</v>
      </c>
    </row>
    <row r="112" spans="1:14" x14ac:dyDescent="0.25">
      <c r="A112" s="79" t="s">
        <v>260</v>
      </c>
      <c r="B112" s="82" t="s">
        <v>186</v>
      </c>
      <c r="C112" s="82"/>
      <c r="D112" s="82">
        <v>22</v>
      </c>
      <c r="E112" s="82" t="s">
        <v>261</v>
      </c>
      <c r="F112" s="82"/>
      <c r="G112" s="82"/>
      <c r="H112" s="82"/>
      <c r="I112" s="33">
        <f>I114+I115</f>
        <v>891.93833000000006</v>
      </c>
      <c r="J112" s="82" t="s">
        <v>187</v>
      </c>
      <c r="K112" s="82">
        <v>8.2015999999999991</v>
      </c>
      <c r="L112" s="82" t="s">
        <v>264</v>
      </c>
      <c r="M112" s="82" t="s">
        <v>46</v>
      </c>
      <c r="N112" s="123" t="s">
        <v>241</v>
      </c>
    </row>
    <row r="113" spans="1:14" ht="48.75" customHeight="1" x14ac:dyDescent="0.25">
      <c r="A113" s="79"/>
      <c r="B113" s="82"/>
      <c r="C113" s="82"/>
      <c r="D113" s="82"/>
      <c r="E113" s="125" t="s">
        <v>262</v>
      </c>
      <c r="F113" s="125"/>
      <c r="G113" s="125"/>
      <c r="H113" s="125"/>
      <c r="I113" s="33"/>
      <c r="J113" s="82"/>
      <c r="K113" s="82"/>
      <c r="L113" s="82"/>
      <c r="M113" s="82"/>
      <c r="N113" s="123"/>
    </row>
    <row r="114" spans="1:14" ht="22.5" x14ac:dyDescent="0.25">
      <c r="A114" s="79"/>
      <c r="B114" s="82"/>
      <c r="C114" s="10" t="s">
        <v>188</v>
      </c>
      <c r="D114" s="82"/>
      <c r="E114" s="10" t="s">
        <v>189</v>
      </c>
      <c r="F114" s="125" t="s">
        <v>43</v>
      </c>
      <c r="G114" s="10" t="s">
        <v>59</v>
      </c>
      <c r="H114" s="10">
        <v>21</v>
      </c>
      <c r="I114" s="17">
        <v>871.60500000000002</v>
      </c>
      <c r="J114" s="82"/>
      <c r="K114" s="82"/>
      <c r="L114" s="82"/>
      <c r="M114" s="82"/>
      <c r="N114" s="123"/>
    </row>
    <row r="115" spans="1:14" ht="23.25" thickBot="1" x14ac:dyDescent="0.3">
      <c r="A115" s="80"/>
      <c r="B115" s="83"/>
      <c r="C115" s="5" t="s">
        <v>190</v>
      </c>
      <c r="D115" s="83"/>
      <c r="E115" s="5" t="s">
        <v>191</v>
      </c>
      <c r="F115" s="126"/>
      <c r="G115" s="5" t="s">
        <v>59</v>
      </c>
      <c r="H115" s="5">
        <v>1</v>
      </c>
      <c r="I115" s="18">
        <v>20.33333</v>
      </c>
      <c r="J115" s="83"/>
      <c r="K115" s="83"/>
      <c r="L115" s="83"/>
      <c r="M115" s="83"/>
      <c r="N115" s="124"/>
    </row>
    <row r="116" spans="1:14" ht="68.25" customHeight="1" x14ac:dyDescent="0.25">
      <c r="A116" s="6" t="s">
        <v>260</v>
      </c>
      <c r="B116" s="7" t="s">
        <v>192</v>
      </c>
      <c r="C116" s="7" t="s">
        <v>193</v>
      </c>
      <c r="D116" s="7">
        <v>23</v>
      </c>
      <c r="E116" s="7" t="s">
        <v>194</v>
      </c>
      <c r="F116" s="30" t="s">
        <v>195</v>
      </c>
      <c r="G116" s="7" t="s">
        <v>21</v>
      </c>
      <c r="H116" s="7">
        <v>1</v>
      </c>
      <c r="I116" s="32">
        <v>45</v>
      </c>
      <c r="J116" s="7"/>
      <c r="K116" s="7">
        <v>9.2015999999999991</v>
      </c>
      <c r="L116" s="7" t="s">
        <v>270</v>
      </c>
      <c r="M116" s="74" t="s">
        <v>23</v>
      </c>
      <c r="N116" s="71" t="s">
        <v>268</v>
      </c>
    </row>
    <row r="117" spans="1:14" ht="48.75" x14ac:dyDescent="0.25">
      <c r="A117" s="8" t="s">
        <v>269</v>
      </c>
      <c r="B117" s="10" t="s">
        <v>24</v>
      </c>
      <c r="C117" s="10" t="s">
        <v>25</v>
      </c>
      <c r="D117" s="10">
        <v>24</v>
      </c>
      <c r="E117" s="10" t="s">
        <v>196</v>
      </c>
      <c r="F117" s="26" t="s">
        <v>195</v>
      </c>
      <c r="G117" s="10" t="s">
        <v>21</v>
      </c>
      <c r="H117" s="10">
        <v>1</v>
      </c>
      <c r="I117" s="33">
        <v>49.894550000000002</v>
      </c>
      <c r="J117" s="10"/>
      <c r="K117" s="10">
        <v>9.2015999999999991</v>
      </c>
      <c r="L117" s="10" t="s">
        <v>271</v>
      </c>
      <c r="M117" s="75"/>
      <c r="N117" s="72"/>
    </row>
    <row r="118" spans="1:14" ht="49.5" thickBot="1" x14ac:dyDescent="0.3">
      <c r="A118" s="4" t="s">
        <v>269</v>
      </c>
      <c r="B118" s="5" t="s">
        <v>18</v>
      </c>
      <c r="C118" s="5" t="s">
        <v>19</v>
      </c>
      <c r="D118" s="5">
        <v>25</v>
      </c>
      <c r="E118" s="5" t="s">
        <v>197</v>
      </c>
      <c r="F118" s="31" t="s">
        <v>195</v>
      </c>
      <c r="G118" s="5" t="s">
        <v>198</v>
      </c>
      <c r="H118" s="5">
        <v>191543</v>
      </c>
      <c r="I118" s="35">
        <v>1287.16896</v>
      </c>
      <c r="J118" s="5"/>
      <c r="K118" s="5">
        <v>9.2015999999999991</v>
      </c>
      <c r="L118" s="5" t="s">
        <v>272</v>
      </c>
      <c r="M118" s="76"/>
      <c r="N118" s="73"/>
    </row>
    <row r="119" spans="1:14" x14ac:dyDescent="0.25">
      <c r="A119" s="114" t="s">
        <v>199</v>
      </c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115"/>
    </row>
    <row r="120" spans="1:14" x14ac:dyDescent="0.25">
      <c r="A120" s="120" t="s">
        <v>273</v>
      </c>
      <c r="B120" s="121"/>
      <c r="C120" s="122"/>
      <c r="D120" s="10"/>
      <c r="E120" s="10"/>
      <c r="F120" s="26"/>
      <c r="G120" s="10"/>
      <c r="H120" s="10"/>
      <c r="I120" s="17">
        <v>87.091200000000001</v>
      </c>
      <c r="J120" s="62" t="s">
        <v>23</v>
      </c>
      <c r="K120" s="63"/>
      <c r="L120" s="63"/>
      <c r="M120" s="63"/>
      <c r="N120" s="64"/>
    </row>
    <row r="121" spans="1:14" x14ac:dyDescent="0.25">
      <c r="A121" s="120" t="s">
        <v>269</v>
      </c>
      <c r="B121" s="121"/>
      <c r="C121" s="122"/>
      <c r="D121" s="10"/>
      <c r="E121" s="10"/>
      <c r="F121" s="26"/>
      <c r="G121" s="10"/>
      <c r="H121" s="10"/>
      <c r="I121" s="17">
        <v>571.72564999999997</v>
      </c>
      <c r="J121" s="62" t="s">
        <v>23</v>
      </c>
      <c r="K121" s="63"/>
      <c r="L121" s="63"/>
      <c r="M121" s="63"/>
      <c r="N121" s="64"/>
    </row>
    <row r="122" spans="1:14" x14ac:dyDescent="0.25">
      <c r="A122" s="120" t="s">
        <v>260</v>
      </c>
      <c r="B122" s="121"/>
      <c r="C122" s="122"/>
      <c r="D122" s="10"/>
      <c r="E122" s="10"/>
      <c r="F122" s="26"/>
      <c r="G122" s="10"/>
      <c r="H122" s="10"/>
      <c r="I122" s="17">
        <v>722.07802000000004</v>
      </c>
      <c r="J122" s="62" t="s">
        <v>23</v>
      </c>
      <c r="K122" s="63"/>
      <c r="L122" s="63"/>
      <c r="M122" s="63"/>
      <c r="N122" s="64"/>
    </row>
    <row r="123" spans="1:14" x14ac:dyDescent="0.25">
      <c r="A123" s="120" t="s">
        <v>274</v>
      </c>
      <c r="B123" s="121"/>
      <c r="C123" s="122"/>
      <c r="D123" s="10"/>
      <c r="E123" s="10"/>
      <c r="F123" s="26"/>
      <c r="G123" s="10"/>
      <c r="H123" s="10"/>
      <c r="I123" s="17">
        <v>14.7</v>
      </c>
      <c r="J123" s="62" t="s">
        <v>23</v>
      </c>
      <c r="K123" s="63"/>
      <c r="L123" s="63"/>
      <c r="M123" s="63"/>
      <c r="N123" s="64"/>
    </row>
    <row r="124" spans="1:14" ht="15.75" thickBot="1" x14ac:dyDescent="0.3">
      <c r="A124" s="127" t="s">
        <v>200</v>
      </c>
      <c r="B124" s="128"/>
      <c r="C124" s="129"/>
      <c r="D124" s="5"/>
      <c r="E124" s="5"/>
      <c r="F124" s="31"/>
      <c r="G124" s="5"/>
      <c r="H124" s="5"/>
      <c r="I124" s="18">
        <v>32.975999999999999</v>
      </c>
      <c r="J124" s="65" t="s">
        <v>23</v>
      </c>
      <c r="K124" s="66"/>
      <c r="L124" s="66"/>
      <c r="M124" s="66"/>
      <c r="N124" s="67"/>
    </row>
    <row r="125" spans="1:14" x14ac:dyDescent="0.25">
      <c r="A125" s="116" t="s">
        <v>201</v>
      </c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117"/>
    </row>
    <row r="126" spans="1:14" x14ac:dyDescent="0.25">
      <c r="A126" s="8"/>
      <c r="B126" s="10"/>
      <c r="C126" s="10"/>
      <c r="D126" s="10"/>
      <c r="E126" s="10"/>
      <c r="F126" s="26"/>
      <c r="G126" s="10"/>
      <c r="H126" s="10"/>
      <c r="I126" s="33">
        <f>I120+I121+I122+I123+I124</f>
        <v>1428.57087</v>
      </c>
      <c r="J126" s="62" t="s">
        <v>23</v>
      </c>
      <c r="K126" s="63"/>
      <c r="L126" s="63"/>
      <c r="M126" s="63"/>
      <c r="N126" s="64"/>
    </row>
    <row r="127" spans="1:14" x14ac:dyDescent="0.25">
      <c r="A127" s="118" t="s">
        <v>202</v>
      </c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119"/>
    </row>
    <row r="128" spans="1:14" x14ac:dyDescent="0.25">
      <c r="A128" s="8"/>
      <c r="B128" s="10"/>
      <c r="C128" s="10"/>
      <c r="D128" s="10"/>
      <c r="E128" s="10"/>
      <c r="F128" s="26"/>
      <c r="G128" s="10"/>
      <c r="H128" s="10"/>
      <c r="I128" s="17">
        <v>0</v>
      </c>
      <c r="J128" s="62" t="s">
        <v>23</v>
      </c>
      <c r="K128" s="63"/>
      <c r="L128" s="63"/>
      <c r="M128" s="63"/>
      <c r="N128" s="64"/>
    </row>
    <row r="129" spans="1:14" x14ac:dyDescent="0.25">
      <c r="A129" s="118" t="s">
        <v>203</v>
      </c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119"/>
    </row>
    <row r="130" spans="1:14" x14ac:dyDescent="0.25">
      <c r="A130" s="8"/>
      <c r="B130" s="10"/>
      <c r="C130" s="10"/>
      <c r="D130" s="10"/>
      <c r="E130" s="10"/>
      <c r="F130" s="26"/>
      <c r="G130" s="10"/>
      <c r="H130" s="10"/>
      <c r="I130" s="45">
        <v>8263.6437999999998</v>
      </c>
      <c r="J130" s="62" t="s">
        <v>204</v>
      </c>
      <c r="K130" s="63"/>
      <c r="L130" s="63"/>
      <c r="M130" s="63"/>
      <c r="N130" s="64"/>
    </row>
    <row r="131" spans="1:14" x14ac:dyDescent="0.25">
      <c r="A131" s="118" t="s">
        <v>205</v>
      </c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119"/>
    </row>
    <row r="132" spans="1:14" ht="15" customHeight="1" x14ac:dyDescent="0.25">
      <c r="A132" s="8"/>
      <c r="B132" s="10"/>
      <c r="C132" s="10"/>
      <c r="D132" s="10"/>
      <c r="E132" s="10"/>
      <c r="F132" s="26"/>
      <c r="G132" s="10"/>
      <c r="H132" s="10"/>
      <c r="I132" s="33">
        <f>I84</f>
        <v>199.30047000000002</v>
      </c>
      <c r="J132" s="62" t="s">
        <v>157</v>
      </c>
      <c r="K132" s="63"/>
      <c r="L132" s="63"/>
      <c r="M132" s="63"/>
      <c r="N132" s="64"/>
    </row>
    <row r="133" spans="1:14" x14ac:dyDescent="0.25">
      <c r="A133" s="118" t="s">
        <v>206</v>
      </c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119"/>
    </row>
    <row r="134" spans="1:14" ht="24.75" customHeight="1" thickBot="1" x14ac:dyDescent="0.3">
      <c r="A134" s="4"/>
      <c r="B134" s="5"/>
      <c r="C134" s="5"/>
      <c r="D134" s="5"/>
      <c r="E134" s="5"/>
      <c r="F134" s="44"/>
      <c r="G134" s="68" t="s">
        <v>275</v>
      </c>
      <c r="H134" s="69"/>
      <c r="I134" s="70"/>
      <c r="J134" s="65" t="s">
        <v>207</v>
      </c>
      <c r="K134" s="66"/>
      <c r="L134" s="66"/>
      <c r="M134" s="66"/>
      <c r="N134" s="67"/>
    </row>
    <row r="136" spans="1:14" x14ac:dyDescent="0.25">
      <c r="A136" s="46"/>
      <c r="B136" s="77" t="s">
        <v>277</v>
      </c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47"/>
    </row>
    <row r="137" spans="1:14" x14ac:dyDescent="0.25">
      <c r="A137" s="48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49"/>
    </row>
    <row r="138" spans="1:14" x14ac:dyDescent="0.25">
      <c r="A138" s="48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49"/>
    </row>
    <row r="139" spans="1:14" x14ac:dyDescent="0.25">
      <c r="A139" s="48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49"/>
    </row>
    <row r="140" spans="1:14" x14ac:dyDescent="0.25">
      <c r="A140" s="48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49"/>
    </row>
    <row r="141" spans="1:14" x14ac:dyDescent="0.25">
      <c r="A141" s="48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49"/>
    </row>
    <row r="142" spans="1:14" ht="23.25" customHeight="1" x14ac:dyDescent="0.25">
      <c r="A142" s="48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49"/>
    </row>
  </sheetData>
  <mergeCells count="150">
    <mergeCell ref="A12:A14"/>
    <mergeCell ref="B12:B14"/>
    <mergeCell ref="C12:C14"/>
    <mergeCell ref="D12:L12"/>
    <mergeCell ref="M12:M14"/>
    <mergeCell ref="A9:D9"/>
    <mergeCell ref="N12:N14"/>
    <mergeCell ref="D13:D14"/>
    <mergeCell ref="E13:E14"/>
    <mergeCell ref="F13:F14"/>
    <mergeCell ref="G13:G14"/>
    <mergeCell ref="H13:H14"/>
    <mergeCell ref="I13:I14"/>
    <mergeCell ref="J13:J14"/>
    <mergeCell ref="K13:L13"/>
    <mergeCell ref="E31:H31"/>
    <mergeCell ref="L31:L37"/>
    <mergeCell ref="F32:F37"/>
    <mergeCell ref="J31:J37"/>
    <mergeCell ref="K31:K37"/>
    <mergeCell ref="M31:M37"/>
    <mergeCell ref="N31:N37"/>
    <mergeCell ref="A31:A37"/>
    <mergeCell ref="N28:N30"/>
    <mergeCell ref="J28:J30"/>
    <mergeCell ref="K28:K30"/>
    <mergeCell ref="M28:M30"/>
    <mergeCell ref="A28:A30"/>
    <mergeCell ref="B28:B30"/>
    <mergeCell ref="D28:D30"/>
    <mergeCell ref="E28:H28"/>
    <mergeCell ref="F29:F30"/>
    <mergeCell ref="L28:L30"/>
    <mergeCell ref="D31:D37"/>
    <mergeCell ref="A76:A80"/>
    <mergeCell ref="B76:B80"/>
    <mergeCell ref="D76:D80"/>
    <mergeCell ref="M76:M80"/>
    <mergeCell ref="N76:N80"/>
    <mergeCell ref="A81:A83"/>
    <mergeCell ref="B81:B83"/>
    <mergeCell ref="D81:D83"/>
    <mergeCell ref="J76:J80"/>
    <mergeCell ref="K76:K80"/>
    <mergeCell ref="J81:J83"/>
    <mergeCell ref="K81:K83"/>
    <mergeCell ref="M84:M90"/>
    <mergeCell ref="E92:H92"/>
    <mergeCell ref="L92:L104"/>
    <mergeCell ref="M92:M104"/>
    <mergeCell ref="L105:L110"/>
    <mergeCell ref="M105:M110"/>
    <mergeCell ref="M81:M83"/>
    <mergeCell ref="N81:N83"/>
    <mergeCell ref="A84:A90"/>
    <mergeCell ref="B84:B90"/>
    <mergeCell ref="C84:C85"/>
    <mergeCell ref="D84:D90"/>
    <mergeCell ref="N84:N90"/>
    <mergeCell ref="J123:N123"/>
    <mergeCell ref="J124:N124"/>
    <mergeCell ref="A121:C121"/>
    <mergeCell ref="A122:C122"/>
    <mergeCell ref="A123:C123"/>
    <mergeCell ref="A124:C124"/>
    <mergeCell ref="J126:N126"/>
    <mergeCell ref="J128:N128"/>
    <mergeCell ref="N92:N104"/>
    <mergeCell ref="N105:N110"/>
    <mergeCell ref="J121:N121"/>
    <mergeCell ref="J122:N122"/>
    <mergeCell ref="A120:C120"/>
    <mergeCell ref="K112:K115"/>
    <mergeCell ref="M112:M115"/>
    <mergeCell ref="N112:N115"/>
    <mergeCell ref="A112:A115"/>
    <mergeCell ref="B112:B115"/>
    <mergeCell ref="D112:D115"/>
    <mergeCell ref="F114:F115"/>
    <mergeCell ref="E112:H112"/>
    <mergeCell ref="E113:H113"/>
    <mergeCell ref="C112:C113"/>
    <mergeCell ref="L112:L115"/>
    <mergeCell ref="J112:J115"/>
    <mergeCell ref="E4:N4"/>
    <mergeCell ref="E5:N6"/>
    <mergeCell ref="E7:N7"/>
    <mergeCell ref="E8:N8"/>
    <mergeCell ref="E9:N9"/>
    <mergeCell ref="A1:N1"/>
    <mergeCell ref="A2:N2"/>
    <mergeCell ref="A4:D4"/>
    <mergeCell ref="A5:D6"/>
    <mergeCell ref="A7:D7"/>
    <mergeCell ref="A8:D8"/>
    <mergeCell ref="N38:N57"/>
    <mergeCell ref="A58:A74"/>
    <mergeCell ref="B58:B74"/>
    <mergeCell ref="D58:D74"/>
    <mergeCell ref="F58:F74"/>
    <mergeCell ref="J58:J74"/>
    <mergeCell ref="K58:K74"/>
    <mergeCell ref="L58:L74"/>
    <mergeCell ref="M58:M74"/>
    <mergeCell ref="N58:N74"/>
    <mergeCell ref="A38:A57"/>
    <mergeCell ref="B38:B57"/>
    <mergeCell ref="D38:D57"/>
    <mergeCell ref="F38:F57"/>
    <mergeCell ref="J38:J57"/>
    <mergeCell ref="K38:K57"/>
    <mergeCell ref="L38:L57"/>
    <mergeCell ref="M38:M57"/>
    <mergeCell ref="E76:H76"/>
    <mergeCell ref="L76:L80"/>
    <mergeCell ref="F77:F80"/>
    <mergeCell ref="E81:H81"/>
    <mergeCell ref="L81:L83"/>
    <mergeCell ref="F82:F83"/>
    <mergeCell ref="E84:H84"/>
    <mergeCell ref="E85:H85"/>
    <mergeCell ref="L84:L90"/>
    <mergeCell ref="F86:F90"/>
    <mergeCell ref="I84:I85"/>
    <mergeCell ref="J84:J90"/>
    <mergeCell ref="K84:K90"/>
    <mergeCell ref="J130:N130"/>
    <mergeCell ref="J134:N134"/>
    <mergeCell ref="G134:I134"/>
    <mergeCell ref="J132:N132"/>
    <mergeCell ref="N116:N118"/>
    <mergeCell ref="M116:M118"/>
    <mergeCell ref="B136:M142"/>
    <mergeCell ref="A92:A104"/>
    <mergeCell ref="B92:B104"/>
    <mergeCell ref="D92:D104"/>
    <mergeCell ref="J92:J104"/>
    <mergeCell ref="K92:K104"/>
    <mergeCell ref="A105:A110"/>
    <mergeCell ref="B105:B110"/>
    <mergeCell ref="D105:D110"/>
    <mergeCell ref="J105:J110"/>
    <mergeCell ref="K105:K110"/>
    <mergeCell ref="A119:N119"/>
    <mergeCell ref="A125:N125"/>
    <mergeCell ref="A127:N127"/>
    <mergeCell ref="A129:N129"/>
    <mergeCell ref="A131:N131"/>
    <mergeCell ref="A133:N133"/>
    <mergeCell ref="J120:N120"/>
  </mergeCells>
  <pageMargins left="0" right="0" top="0" bottom="0" header="0" footer="0"/>
  <pageSetup paperSize="9" orientation="landscape" r:id="rId1"/>
  <ignoredErrors>
    <ignoredError sqref="I16:I19 I21:I23 I27 A111 A112:A115 A116 A117:A118 A120:A123" numberStoredAsText="1"/>
    <ignoredError sqref="B81 B9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Зорина Ольга Рудольфовна</cp:lastModifiedBy>
  <cp:lastPrinted>2016-10-03T11:05:04Z</cp:lastPrinted>
  <dcterms:created xsi:type="dcterms:W3CDTF">2016-09-29T13:11:30Z</dcterms:created>
  <dcterms:modified xsi:type="dcterms:W3CDTF">2016-10-04T07:50:55Z</dcterms:modified>
</cp:coreProperties>
</file>