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600" windowWidth="14460" windowHeight="1072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<sst xmlns="http://schemas.openxmlformats.org/spreadsheetml/2006/main" count="40" uniqueCount="34">
  <si>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</si>
  <si>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</si>
  <si>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</si>
  <si>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</si>
  <si>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</si>
  <si>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</si>
  <si>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</si>
  <si>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</si>
  <si>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</si>
  <si>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</si>
  <si>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</si>
  <si>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</si>
  <si>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</si>
  <si>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</si>
  <si>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</si>
  <si>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</si>
  <si>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</si>
  <si>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</si>
  <si>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</si>
  <si>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</si>
  <si>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</si>
  <si>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</si>
  <si>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</si>
  <si>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</si>
  <si>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</si>
  <si>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</si>
  <si>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</si>
  <si>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</si>
  <si>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Цена 
контракта</t>
  </si>
  <si>
    <t>Экономия</t>
  </si>
  <si>
    <t>5.2. Закупки малого объема (не превышающие 600 тыс. руб. по одной сделке)</t>
  </si>
  <si>
    <t>с учетом закупок с расторжением из-за отзыва лимитов</t>
  </si>
  <si>
    <t xml:space="preserve">НМЦК не превели к заключению контракта </t>
  </si>
  <si>
    <t>за 2 квартал 2023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</si>
</sst>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4">
      <selection activeCell="K11" sqref="K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8.57421875" style="2" customWidth="1"/>
    <col min="7" max="7" width="0.13671875" style="2" hidden="1" customWidth="1"/>
    <col min="8" max="8" width="19.140625" style="2" hidden="1" customWidth="1"/>
    <col min="9" max="9" width="18.8515625" style="2" hidden="1" customWidth="1"/>
    <col min="10" max="10" width="22.7109375" style="2" hidden="1" customWidth="1"/>
    <col min="11" max="11" width="23.8515625" style="3" customWidth="1"/>
  </cols>
  <sheetData>
    <row r="1" spans="1:12" s="17" customFormat="1" ht="15">
      <c r="A1" s="53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6"/>
    </row>
    <row r="2" spans="1:12" s="17" customFormat="1" ht="15.75" customHeight="1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9"/>
    </row>
    <row r="3" spans="1:12" s="17" customFormat="1" ht="15">
      <c r="A3" s="50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5" t="s">
        <v>3</v>
      </c>
      <c r="C5" s="55" t="s">
        <v>17</v>
      </c>
      <c r="D5" s="55" t="s">
        <v>16</v>
      </c>
      <c r="E5" s="55" t="s">
        <v>4</v>
      </c>
      <c r="F5" s="59" t="s">
        <v>23</v>
      </c>
      <c r="G5" s="39" t="s">
        <v>27</v>
      </c>
      <c r="H5" s="59" t="s">
        <v>32</v>
      </c>
      <c r="I5" s="59" t="s">
        <v>28</v>
      </c>
      <c r="J5" s="39"/>
      <c r="K5" s="57" t="s">
        <v>25</v>
      </c>
      <c r="L5" s="5"/>
    </row>
    <row r="6" spans="1:12" ht="54.75" customHeight="1">
      <c r="A6" s="4"/>
      <c r="B6" s="56"/>
      <c r="C6" s="56"/>
      <c r="D6" s="56"/>
      <c r="E6" s="56"/>
      <c r="F6" s="60"/>
      <c r="G6" s="49" t="s">
        <v>31</v>
      </c>
      <c r="H6" s="61"/>
      <c r="I6" s="62"/>
      <c r="J6" s="46" t="s">
        <v>29</v>
      </c>
      <c r="K6" s="58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0">
        <f>SUM(C10:C21)</f>
        <v>21</v>
      </c>
      <c r="D8" s="40">
        <f>SUM(D10:D21)</f>
        <v>69</v>
      </c>
      <c r="E8" s="48">
        <f>SUM(E10:E21)</f>
        <v>3.2857142857142856</v>
      </c>
      <c r="F8" s="40">
        <f>SUM(F10:F21)</f>
        <v>19</v>
      </c>
      <c r="G8" s="40"/>
      <c r="H8" s="40"/>
      <c r="I8" s="40"/>
      <c r="J8" s="40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>
        <v>20811</v>
      </c>
      <c r="H10" s="11">
        <v>4852</v>
      </c>
      <c r="I10" s="11">
        <v>14427</v>
      </c>
      <c r="J10" s="11">
        <f>G10-H10-I10</f>
        <v>1532</v>
      </c>
      <c r="K10" s="12">
        <f>J10/(G10-H10)*100</f>
        <v>9.599598972366689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aca="true" t="shared" si="0" ref="J10:J20">G11-H11-I11</f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1">
        <v>21</v>
      </c>
      <c r="D18" s="41">
        <v>69</v>
      </c>
      <c r="E18" s="38">
        <f>D18/C18</f>
        <v>3.2857142857142856</v>
      </c>
      <c r="F18" s="42">
        <v>19</v>
      </c>
      <c r="G18" s="42">
        <v>2852</v>
      </c>
      <c r="H18" s="42">
        <v>0</v>
      </c>
      <c r="I18" s="42">
        <v>2773</v>
      </c>
      <c r="J18" s="11">
        <f>G18-H18-I18</f>
        <v>79</v>
      </c>
      <c r="K18" s="12">
        <f>J18/(G18-H18)*100</f>
        <v>2.769985974754558</v>
      </c>
      <c r="L18" s="5"/>
    </row>
    <row r="19" spans="1:12" ht="17.25" customHeight="1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42"/>
      <c r="H19" s="42"/>
      <c r="I19" s="42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1">
        <v>0</v>
      </c>
      <c r="D20" s="41">
        <v>0</v>
      </c>
      <c r="E20" s="38">
        <v>0</v>
      </c>
      <c r="F20" s="42">
        <v>0</v>
      </c>
      <c r="G20" s="42">
        <v>0</v>
      </c>
      <c r="H20" s="42">
        <v>0</v>
      </c>
      <c r="I20" s="42">
        <v>0</v>
      </c>
      <c r="J20" s="11">
        <f t="shared" si="0"/>
        <v>0</v>
      </c>
      <c r="K20" s="12">
        <v>0</v>
      </c>
      <c r="L20" s="5"/>
    </row>
    <row r="21" spans="1:12" ht="17.25" customHeight="1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42">
        <v>0</v>
      </c>
      <c r="H21" s="42">
        <v>0</v>
      </c>
      <c r="I21" s="42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3">
        <f>C23+C24</f>
        <v>70</v>
      </c>
      <c r="D22" s="44"/>
      <c r="E22" s="45"/>
      <c r="F22" s="43">
        <f>F23+F24</f>
        <v>70</v>
      </c>
      <c r="G22" s="43"/>
      <c r="H22" s="43"/>
      <c r="I22" s="43"/>
      <c r="J22" s="43"/>
      <c r="K22" s="12" t="s">
        <v>1</v>
      </c>
      <c r="L22" s="7"/>
    </row>
    <row r="23" spans="1:12" ht="31.5" customHeight="1">
      <c r="A23" s="4"/>
      <c r="B23" s="21" t="s">
        <v>15</v>
      </c>
      <c r="C23" s="41">
        <v>16</v>
      </c>
      <c r="D23" s="40" t="s">
        <v>1</v>
      </c>
      <c r="E23" s="45" t="s">
        <v>1</v>
      </c>
      <c r="F23" s="42">
        <v>16</v>
      </c>
      <c r="G23" s="42"/>
      <c r="H23" s="42"/>
      <c r="I23" s="42"/>
      <c r="J23" s="42"/>
      <c r="K23" s="13" t="s">
        <v>1</v>
      </c>
      <c r="L23" s="5"/>
    </row>
    <row r="24" spans="1:12" ht="29.25" customHeight="1">
      <c r="A24" s="4"/>
      <c r="B24" s="47" t="s">
        <v>30</v>
      </c>
      <c r="C24" s="41">
        <v>54</v>
      </c>
      <c r="D24" s="40" t="s">
        <v>1</v>
      </c>
      <c r="E24" s="45" t="s">
        <v>1</v>
      </c>
      <c r="F24" s="42">
        <v>54</v>
      </c>
      <c r="G24" s="42"/>
      <c r="H24" s="42"/>
      <c r="I24" s="42"/>
      <c r="J24" s="42"/>
      <c r="K24" s="13" t="s">
        <v>1</v>
      </c>
      <c r="L24" s="5"/>
    </row>
    <row r="25" spans="1:12" s="1" customFormat="1" ht="15">
      <c r="A25" s="7"/>
      <c r="B25" s="14" t="s">
        <v>2</v>
      </c>
      <c r="C25" s="40">
        <f>C8+C22</f>
        <v>91</v>
      </c>
      <c r="D25" s="40">
        <f>D8+D22</f>
        <v>69</v>
      </c>
      <c r="E25" s="48">
        <f>E8+E22</f>
        <v>3.2857142857142856</v>
      </c>
      <c r="F25" s="43">
        <f>SUM(F8+F22)</f>
        <v>89</v>
      </c>
      <c r="G25" s="43"/>
      <c r="H25" s="43"/>
      <c r="I25" s="43"/>
      <c r="J25" s="43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4" t="s">
        <v>24</v>
      </c>
      <c r="C27" s="54"/>
      <c r="D27" s="54"/>
      <c r="E27" s="54"/>
      <c r="F27" s="54"/>
      <c r="G27" s="54"/>
      <c r="H27" s="54"/>
      <c r="I27" s="54"/>
      <c r="J27" s="54"/>
      <c r="K27" s="54"/>
      <c r="L27" s="5"/>
    </row>
  </sheetData>
  <sheetProtection/>
  <mergeCells count="12"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2023-08-09T11:50:17Z</dcterms:modified>
  <cp:category/>
  <cp:version/>
  <cp:contentType/>
  <cp:contentStatus/>
</cp:coreProperties>
</file>