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<sst xmlns="http://schemas.openxmlformats.org/spreadsheetml/2006/main" count="57" uniqueCount="40">
  <si>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</si>
  <si>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</si>
  <si>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</si>
  <si>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</si>
  <si>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</si>
  <si>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</si>
  <si>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</si>
  <si>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</si>
  <si>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</si>
  <si>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</si>
  <si>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</si>
  <si>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</si>
  <si>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</si>
  <si>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</si>
  <si>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</si>
  <si>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</si>
  <si>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</si>
  <si>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</si>
  <si>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</si>
  <si>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</si>
  <si>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</si>
  <si>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</si>
  <si>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</si>
  <si>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</si>
  <si>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</si>
  <si>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</si>
  <si>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</si>
  <si>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</si>
  <si>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</si>
  <si>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</si>
  <si>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</si>
  <si>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</si>
  <si>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</si>
  <si>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</si>
  <si>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</si>
  <si>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</si>
  <si>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</si>
  <si>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</si>
  <si>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</si>
  <si>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2 квартала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</si>
</sst>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2" fontId="45" fillId="0" borderId="10" xfId="0" applyNumberFormat="1" applyFont="1" applyFill="1" applyBorder="1" applyAlignment="1">
      <alignment horizontal="center"/>
    </xf>
    <xf numFmtId="2" fontId="46" fillId="33" borderId="10" xfId="42" applyNumberFormat="1" applyFont="1" applyFill="1" applyBorder="1" applyAlignment="1">
      <alignment horizontal="center"/>
    </xf>
    <xf numFmtId="189" fontId="45" fillId="0" borderId="10" xfId="0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/>
    </xf>
    <xf numFmtId="189" fontId="45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1"/>
      <c r="B1" s="42" t="s">
        <v>23</v>
      </c>
      <c r="C1" s="42" t="s">
        <v>24</v>
      </c>
      <c r="D1" s="42" t="s">
        <v>25</v>
      </c>
      <c r="E1" s="42" t="s">
        <v>29</v>
      </c>
      <c r="F1" s="42" t="s">
        <v>21</v>
      </c>
      <c r="G1" s="28"/>
      <c r="H1" s="28"/>
    </row>
    <row r="2" spans="1:6" ht="12.75">
      <c r="A2" s="24" t="s">
        <v>8</v>
      </c>
      <c r="B2" s="29"/>
      <c r="C2" s="29"/>
      <c r="D2" s="29"/>
      <c r="E2" s="29"/>
      <c r="F2" s="30"/>
    </row>
    <row r="3" spans="1:7" s="4" customFormat="1" ht="15" customHeight="1">
      <c r="A3" s="39" t="s">
        <v>0</v>
      </c>
      <c r="B3" s="49">
        <v>140925.95</v>
      </c>
      <c r="C3" s="49">
        <v>0</v>
      </c>
      <c r="D3" s="49">
        <v>140777.71</v>
      </c>
      <c r="E3" s="51">
        <f>100-(D3/(B3-C3)*100)</f>
        <v>0.10518999517124428</v>
      </c>
      <c r="F3" s="49"/>
      <c r="G3" s="50">
        <f>100-((D3/B3)*100)</f>
        <v>0.10518999517124428</v>
      </c>
    </row>
    <row r="4" spans="1:7" ht="25.5">
      <c r="A4" s="39" t="s">
        <v>5</v>
      </c>
      <c r="B4" s="49">
        <v>0</v>
      </c>
      <c r="C4" s="49">
        <v>0</v>
      </c>
      <c r="D4" s="49">
        <v>0</v>
      </c>
      <c r="E4" s="51" t="e">
        <f aca="true" t="shared" si="0" ref="E4:E16">100-(D4/(B4-C4)*100)</f>
        <v>#DIV/0!</v>
      </c>
      <c r="F4" s="49"/>
      <c r="G4" s="50" t="e">
        <f aca="true" t="shared" si="1" ref="G4:G15">100-((D4/B4)*100)</f>
        <v>#DIV/0!</v>
      </c>
    </row>
    <row r="5" spans="1:7" ht="15" customHeight="1">
      <c r="A5" s="22" t="s">
        <v>6</v>
      </c>
      <c r="B5" s="49"/>
      <c r="C5" s="49"/>
      <c r="D5" s="49"/>
      <c r="E5" s="51" t="e">
        <f t="shared" si="0"/>
        <v>#DIV/0!</v>
      </c>
      <c r="F5" s="49"/>
      <c r="G5" s="50" t="e">
        <f t="shared" si="1"/>
        <v>#DIV/0!</v>
      </c>
    </row>
    <row r="6" spans="1:7" ht="12.75">
      <c r="A6" s="22" t="s">
        <v>17</v>
      </c>
      <c r="B6" s="49"/>
      <c r="C6" s="49"/>
      <c r="D6" s="49"/>
      <c r="E6" s="51" t="e">
        <f t="shared" si="0"/>
        <v>#DIV/0!</v>
      </c>
      <c r="F6" s="49"/>
      <c r="G6" s="50" t="e">
        <f t="shared" si="1"/>
        <v>#DIV/0!</v>
      </c>
    </row>
    <row r="7" spans="1:7" ht="25.5">
      <c r="A7" s="22" t="s">
        <v>18</v>
      </c>
      <c r="B7" s="49"/>
      <c r="C7" s="49"/>
      <c r="D7" s="49"/>
      <c r="E7" s="51" t="e">
        <f t="shared" si="0"/>
        <v>#DIV/0!</v>
      </c>
      <c r="F7" s="49"/>
      <c r="G7" s="50" t="e">
        <f t="shared" si="1"/>
        <v>#DIV/0!</v>
      </c>
    </row>
    <row r="8" spans="1:7" ht="15" customHeight="1">
      <c r="A8" s="22" t="s">
        <v>19</v>
      </c>
      <c r="B8" s="49"/>
      <c r="C8" s="49"/>
      <c r="D8" s="49"/>
      <c r="E8" s="51" t="e">
        <f t="shared" si="0"/>
        <v>#DIV/0!</v>
      </c>
      <c r="F8" s="49"/>
      <c r="G8" s="50" t="e">
        <f t="shared" si="1"/>
        <v>#DIV/0!</v>
      </c>
    </row>
    <row r="9" spans="1:7" ht="12.75">
      <c r="A9" s="24" t="s">
        <v>9</v>
      </c>
      <c r="B9" s="49"/>
      <c r="C9" s="49"/>
      <c r="D9" s="49"/>
      <c r="E9" s="51" t="e">
        <f t="shared" si="0"/>
        <v>#DIV/0!</v>
      </c>
      <c r="F9" s="49"/>
      <c r="G9" s="50" t="e">
        <f t="shared" si="1"/>
        <v>#DIV/0!</v>
      </c>
    </row>
    <row r="10" spans="1:7" s="4" customFormat="1" ht="15.75" customHeight="1">
      <c r="A10" s="39" t="s">
        <v>10</v>
      </c>
      <c r="B10" s="57">
        <v>46399</v>
      </c>
      <c r="C10" s="49">
        <v>0</v>
      </c>
      <c r="D10" s="49">
        <v>44530</v>
      </c>
      <c r="E10" s="51">
        <f t="shared" si="0"/>
        <v>4.028104053966686</v>
      </c>
      <c r="F10" s="49"/>
      <c r="G10" s="50">
        <f t="shared" si="1"/>
        <v>4.028104053966686</v>
      </c>
    </row>
    <row r="11" spans="1:7" ht="12.75">
      <c r="A11" s="22" t="s">
        <v>11</v>
      </c>
      <c r="B11" s="49"/>
      <c r="C11" s="47"/>
      <c r="D11" s="47"/>
      <c r="E11" s="51" t="e">
        <f t="shared" si="0"/>
        <v>#DIV/0!</v>
      </c>
      <c r="F11" s="49"/>
      <c r="G11" s="50" t="e">
        <f t="shared" si="1"/>
        <v>#DIV/0!</v>
      </c>
    </row>
    <row r="12" spans="1:7" s="4" customFormat="1" ht="12.75">
      <c r="A12" s="40" t="s">
        <v>12</v>
      </c>
      <c r="B12" s="49">
        <v>0</v>
      </c>
      <c r="C12" s="49">
        <v>0</v>
      </c>
      <c r="D12" s="49">
        <v>0</v>
      </c>
      <c r="E12" s="51" t="e">
        <f t="shared" si="0"/>
        <v>#DIV/0!</v>
      </c>
      <c r="F12" s="49"/>
      <c r="G12" s="50" t="e">
        <f t="shared" si="1"/>
        <v>#DIV/0!</v>
      </c>
    </row>
    <row r="13" spans="1:7" s="4" customFormat="1" ht="12.75">
      <c r="A13" s="40" t="s">
        <v>13</v>
      </c>
      <c r="B13" s="49">
        <v>0</v>
      </c>
      <c r="C13" s="49">
        <v>0</v>
      </c>
      <c r="D13" s="49">
        <v>0</v>
      </c>
      <c r="E13" s="51" t="e">
        <f t="shared" si="0"/>
        <v>#DIV/0!</v>
      </c>
      <c r="F13" s="49"/>
      <c r="G13" s="50" t="e">
        <f t="shared" si="1"/>
        <v>#DIV/0!</v>
      </c>
    </row>
    <row r="14" spans="1:7" s="4" customFormat="1" ht="12.75">
      <c r="A14" s="21" t="s">
        <v>27</v>
      </c>
      <c r="B14" s="49">
        <v>43916</v>
      </c>
      <c r="C14" s="52"/>
      <c r="D14" s="49">
        <v>43916</v>
      </c>
      <c r="E14" s="51">
        <f>100-(D14/(B14-C14)*100)</f>
        <v>0</v>
      </c>
      <c r="F14" s="52" t="s">
        <v>1</v>
      </c>
      <c r="G14" s="50">
        <f t="shared" si="1"/>
        <v>0</v>
      </c>
    </row>
    <row r="15" spans="1:7" s="4" customFormat="1" ht="12.75">
      <c r="A15" s="21" t="s">
        <v>28</v>
      </c>
      <c r="B15" s="49">
        <v>3785</v>
      </c>
      <c r="C15" s="52"/>
      <c r="D15" s="49">
        <v>3785</v>
      </c>
      <c r="E15" s="51">
        <f t="shared" si="0"/>
        <v>0</v>
      </c>
      <c r="F15" s="52" t="s">
        <v>1</v>
      </c>
      <c r="G15" s="50">
        <f t="shared" si="1"/>
        <v>0</v>
      </c>
    </row>
    <row r="16" spans="1:7" s="31" customFormat="1" ht="15">
      <c r="A16" s="32" t="s">
        <v>26</v>
      </c>
      <c r="B16" s="31">
        <f>SUM(B2:B15)</f>
        <v>235025.95</v>
      </c>
      <c r="C16" s="31">
        <f>SUM(C2:C13)</f>
        <v>0</v>
      </c>
      <c r="D16" s="31">
        <f>SUM(D2:D15)</f>
        <v>233008.71</v>
      </c>
      <c r="E16" s="51">
        <f t="shared" si="0"/>
        <v>0.8583052211894113</v>
      </c>
      <c r="F16" s="33"/>
      <c r="G16" s="50">
        <f>100-((D16/B16)*100)</f>
        <v>0.8583052211894113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4">
      <selection activeCell="G18" sqref="G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61" t="s">
        <v>34</v>
      </c>
      <c r="B1" s="60"/>
      <c r="C1" s="60"/>
      <c r="D1" s="60"/>
      <c r="E1" s="60"/>
      <c r="F1" s="60"/>
      <c r="G1" s="60"/>
      <c r="H1" s="17"/>
    </row>
    <row r="2" spans="1:8" s="18" customFormat="1" ht="15.75" customHeight="1">
      <c r="A2" s="58" t="s">
        <v>38</v>
      </c>
      <c r="B2" s="59"/>
      <c r="C2" s="59"/>
      <c r="D2" s="59"/>
      <c r="E2" s="59"/>
      <c r="F2" s="59"/>
      <c r="G2" s="59"/>
      <c r="H2" s="20"/>
    </row>
    <row r="3" spans="1:8" s="18" customFormat="1" ht="15">
      <c r="A3" s="58" t="s">
        <v>39</v>
      </c>
      <c r="B3" s="60"/>
      <c r="C3" s="60"/>
      <c r="D3" s="60"/>
      <c r="E3" s="60"/>
      <c r="F3" s="60"/>
      <c r="G3" s="60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3" t="s">
        <v>3</v>
      </c>
      <c r="C5" s="63" t="s">
        <v>22</v>
      </c>
      <c r="D5" s="63" t="s">
        <v>20</v>
      </c>
      <c r="E5" s="63" t="s">
        <v>4</v>
      </c>
      <c r="F5" s="67" t="s">
        <v>35</v>
      </c>
      <c r="G5" s="65" t="s">
        <v>36</v>
      </c>
      <c r="H5" s="5"/>
    </row>
    <row r="6" spans="1:8" ht="54.75" customHeight="1">
      <c r="A6" s="4"/>
      <c r="B6" s="64"/>
      <c r="C6" s="64"/>
      <c r="D6" s="64"/>
      <c r="E6" s="64"/>
      <c r="F6" s="68"/>
      <c r="G6" s="66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f>SUM(C10:C21)</f>
        <v>20</v>
      </c>
      <c r="D8" s="9">
        <f>SUM(D10:D21)</f>
        <v>118</v>
      </c>
      <c r="E8" s="43"/>
      <c r="F8" s="9">
        <f>SUM(F10:F21)</f>
        <v>32</v>
      </c>
      <c r="G8" s="44"/>
      <c r="H8" s="7"/>
    </row>
    <row r="9" spans="2:7" s="26" customFormat="1" ht="16.5" customHeight="1">
      <c r="B9" s="24" t="s">
        <v>8</v>
      </c>
      <c r="C9" s="43"/>
      <c r="D9" s="43"/>
      <c r="E9" s="43"/>
      <c r="F9" s="53"/>
      <c r="G9" s="45">
        <f>HYPERLINK([0]!Экономи)</f>
      </c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>
        <v>0</v>
      </c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30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31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32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33</v>
      </c>
      <c r="C16" s="10">
        <v>0</v>
      </c>
      <c r="D16" s="10">
        <v>0</v>
      </c>
      <c r="E16" s="11">
        <v>0</v>
      </c>
      <c r="F16" s="12">
        <v>0</v>
      </c>
      <c r="G16" s="34"/>
      <c r="H16" s="5"/>
    </row>
    <row r="17" spans="2:8" s="23" customFormat="1" ht="15.75" customHeight="1">
      <c r="B17" s="24" t="s">
        <v>9</v>
      </c>
      <c r="C17" s="54"/>
      <c r="D17" s="54"/>
      <c r="E17" s="11"/>
      <c r="F17" s="55"/>
      <c r="G17" s="35"/>
      <c r="H17" s="25"/>
    </row>
    <row r="18" spans="1:8" ht="15" customHeight="1">
      <c r="A18" s="4"/>
      <c r="B18" s="22" t="s">
        <v>10</v>
      </c>
      <c r="C18" s="10">
        <v>20</v>
      </c>
      <c r="D18" s="10">
        <v>118</v>
      </c>
      <c r="E18" s="11">
        <f>D18/C18</f>
        <v>5.9</v>
      </c>
      <c r="F18" s="12">
        <v>32</v>
      </c>
      <c r="G18" s="13">
        <v>4.03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34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56">
        <f>C23+C24</f>
        <v>115</v>
      </c>
      <c r="D22" s="53"/>
      <c r="E22" s="48"/>
      <c r="F22" s="56">
        <f>F23+F24</f>
        <v>115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39</v>
      </c>
      <c r="D23" s="9" t="s">
        <v>1</v>
      </c>
      <c r="E23" s="14" t="s">
        <v>1</v>
      </c>
      <c r="F23" s="12">
        <f>C23</f>
        <v>39</v>
      </c>
      <c r="G23" s="14" t="s">
        <v>1</v>
      </c>
      <c r="H23" s="5"/>
    </row>
    <row r="24" spans="1:8" ht="29.25" customHeight="1">
      <c r="A24" s="4"/>
      <c r="B24" s="22" t="s">
        <v>16</v>
      </c>
      <c r="C24" s="10">
        <v>76</v>
      </c>
      <c r="D24" s="9" t="s">
        <v>1</v>
      </c>
      <c r="E24" s="14" t="s">
        <v>1</v>
      </c>
      <c r="F24" s="12">
        <f>C24</f>
        <v>76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135</v>
      </c>
      <c r="D25" s="9">
        <f>D8+D22</f>
        <v>118</v>
      </c>
      <c r="E25" s="9"/>
      <c r="F25" s="56">
        <f>SUM(F8+F22)</f>
        <v>147</v>
      </c>
      <c r="G25" s="46"/>
      <c r="H25" s="7"/>
    </row>
    <row r="26" spans="1:8" s="1" customFormat="1" ht="15">
      <c r="A26" s="7"/>
      <c r="B26" s="36"/>
      <c r="C26" s="37"/>
      <c r="D26" s="37"/>
      <c r="E26" s="37"/>
      <c r="F26" s="19"/>
      <c r="G26" s="38"/>
      <c r="H26" s="7"/>
    </row>
    <row r="27" spans="1:8" s="27" customFormat="1" ht="38.25" customHeight="1">
      <c r="A27" s="5"/>
      <c r="B27" s="62" t="s">
        <v>37</v>
      </c>
      <c r="C27" s="62"/>
      <c r="D27" s="62"/>
      <c r="E27" s="62"/>
      <c r="F27" s="62"/>
      <c r="G27" s="6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2017-07-07T11:25:09Z</cp:lastPrinted>
  <dcterms:created xsi:type="dcterms:W3CDTF">1996-10-08T23:32:33Z</dcterms:created>
  <dcterms:modified xsi:type="dcterms:W3CDTF">2023-07-13T08:26:36Z</dcterms:modified>
  <cp:category/>
  <cp:version/>
  <cp:contentType/>
  <cp:contentStatus/>
</cp:coreProperties>
</file>