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<sst xmlns="http://schemas.openxmlformats.org/spreadsheetml/2006/main" count="57" uniqueCount="40">
  <si>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</si>
  <si>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</si>
  <si>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</si>
  <si>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</si>
  <si>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</si>
  <si>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</si>
  <si>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</si>
  <si>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</si>
  <si>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</si>
  <si>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</si>
  <si>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</si>
  <si>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</si>
  <si>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</si>
  <si>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</si>
  <si>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</si>
  <si>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</si>
  <si>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</si>
  <si>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</si>
  <si>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</si>
  <si>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</si>
  <si>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</si>
  <si>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</si>
  <si>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</si>
  <si>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</si>
  <si>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</si>
  <si>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</si>
  <si>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</si>
  <si>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</si>
  <si>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</si>
  <si>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</si>
  <si>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</si>
  <si>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</si>
  <si>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</si>
  <si>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</si>
  <si>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</si>
  <si>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</si>
  <si>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</si>
  <si>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</si>
  <si>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</si>
  <si>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9 месяцев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</si>
</sst>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2" fontId="46" fillId="34" borderId="10" xfId="42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89" fontId="45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189" fontId="45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23</v>
      </c>
      <c r="C1" s="47" t="s">
        <v>24</v>
      </c>
      <c r="D1" s="47" t="s">
        <v>25</v>
      </c>
      <c r="E1" s="47" t="s">
        <v>29</v>
      </c>
      <c r="F1" s="47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9">
        <v>0</v>
      </c>
      <c r="C3" s="59">
        <v>0</v>
      </c>
      <c r="D3" s="59">
        <v>0</v>
      </c>
      <c r="E3" s="61" t="e">
        <f>100-(D3/(B3-C3)*100)</f>
        <v>#DIV/0!</v>
      </c>
      <c r="F3" s="59"/>
      <c r="G3" s="60" t="e">
        <f>100-((D3/B3)*100)</f>
        <v>#DIV/0!</v>
      </c>
    </row>
    <row r="4" spans="1:7" ht="25.5">
      <c r="A4" s="44" t="s">
        <v>5</v>
      </c>
      <c r="B4" s="59">
        <v>0</v>
      </c>
      <c r="C4" s="59">
        <v>0</v>
      </c>
      <c r="D4" s="59">
        <v>0</v>
      </c>
      <c r="E4" s="61" t="e">
        <f aca="true" t="shared" si="0" ref="E4:E16">100-(D4/(B4-C4)*100)</f>
        <v>#DIV/0!</v>
      </c>
      <c r="F4" s="59"/>
      <c r="G4" s="60" t="e">
        <f aca="true" t="shared" si="1" ref="G4:G15">100-((D4/B4)*100)</f>
        <v>#DIV/0!</v>
      </c>
    </row>
    <row r="5" spans="1:7" ht="15" customHeight="1">
      <c r="A5" s="26" t="s">
        <v>6</v>
      </c>
      <c r="B5" s="59"/>
      <c r="C5" s="59"/>
      <c r="D5" s="59"/>
      <c r="E5" s="61" t="e">
        <f t="shared" si="0"/>
        <v>#DIV/0!</v>
      </c>
      <c r="F5" s="59"/>
      <c r="G5" s="60" t="e">
        <f t="shared" si="1"/>
        <v>#DIV/0!</v>
      </c>
    </row>
    <row r="6" spans="1:7" ht="12.75">
      <c r="A6" s="26" t="s">
        <v>17</v>
      </c>
      <c r="B6" s="59"/>
      <c r="C6" s="59"/>
      <c r="D6" s="59"/>
      <c r="E6" s="61" t="e">
        <f t="shared" si="0"/>
        <v>#DIV/0!</v>
      </c>
      <c r="F6" s="59"/>
      <c r="G6" s="60" t="e">
        <f t="shared" si="1"/>
        <v>#DIV/0!</v>
      </c>
    </row>
    <row r="7" spans="1:7" ht="25.5">
      <c r="A7" s="26" t="s">
        <v>18</v>
      </c>
      <c r="B7" s="59"/>
      <c r="C7" s="59"/>
      <c r="D7" s="59"/>
      <c r="E7" s="61" t="e">
        <f t="shared" si="0"/>
        <v>#DIV/0!</v>
      </c>
      <c r="F7" s="59"/>
      <c r="G7" s="60" t="e">
        <f t="shared" si="1"/>
        <v>#DIV/0!</v>
      </c>
    </row>
    <row r="8" spans="1:7" ht="15" customHeight="1">
      <c r="A8" s="26" t="s">
        <v>19</v>
      </c>
      <c r="B8" s="59"/>
      <c r="C8" s="59"/>
      <c r="D8" s="59"/>
      <c r="E8" s="61" t="e">
        <f t="shared" si="0"/>
        <v>#DIV/0!</v>
      </c>
      <c r="F8" s="59"/>
      <c r="G8" s="60" t="e">
        <f t="shared" si="1"/>
        <v>#DIV/0!</v>
      </c>
    </row>
    <row r="9" spans="1:7" ht="12.75">
      <c r="A9" s="28" t="s">
        <v>9</v>
      </c>
      <c r="B9" s="59"/>
      <c r="C9" s="59"/>
      <c r="D9" s="59"/>
      <c r="E9" s="61" t="e">
        <f t="shared" si="0"/>
        <v>#DIV/0!</v>
      </c>
      <c r="F9" s="59"/>
      <c r="G9" s="60" t="e">
        <f t="shared" si="1"/>
        <v>#DIV/0!</v>
      </c>
    </row>
    <row r="10" spans="1:7" s="4" customFormat="1" ht="15.75" customHeight="1">
      <c r="A10" s="44" t="s">
        <v>10</v>
      </c>
      <c r="B10" s="60">
        <v>8883522.060000002</v>
      </c>
      <c r="C10" s="59">
        <v>0</v>
      </c>
      <c r="D10" s="59">
        <v>7544221.35</v>
      </c>
      <c r="E10" s="61">
        <f t="shared" si="0"/>
        <v>15.076235539848497</v>
      </c>
      <c r="F10" s="59"/>
      <c r="G10" s="60">
        <f t="shared" si="1"/>
        <v>15.076235539848497</v>
      </c>
    </row>
    <row r="11" spans="1:7" ht="12.75">
      <c r="A11" s="26" t="s">
        <v>11</v>
      </c>
      <c r="B11" s="59"/>
      <c r="C11" s="57"/>
      <c r="D11" s="57"/>
      <c r="E11" s="61" t="e">
        <f t="shared" si="0"/>
        <v>#DIV/0!</v>
      </c>
      <c r="F11" s="59"/>
      <c r="G11" s="60" t="e">
        <f t="shared" si="1"/>
        <v>#DIV/0!</v>
      </c>
    </row>
    <row r="12" spans="1:7" s="4" customFormat="1" ht="12.75">
      <c r="A12" s="45" t="s">
        <v>12</v>
      </c>
      <c r="B12" s="59">
        <v>772172.7999999999</v>
      </c>
      <c r="C12" s="59">
        <v>0</v>
      </c>
      <c r="D12" s="59">
        <v>565820.19</v>
      </c>
      <c r="E12" s="61">
        <f t="shared" si="0"/>
        <v>26.7236310318105</v>
      </c>
      <c r="F12" s="59"/>
      <c r="G12" s="60">
        <f t="shared" si="1"/>
        <v>26.7236310318105</v>
      </c>
    </row>
    <row r="13" spans="1:7" s="4" customFormat="1" ht="12.75">
      <c r="A13" s="45" t="s">
        <v>13</v>
      </c>
      <c r="B13" s="59">
        <v>0</v>
      </c>
      <c r="C13" s="59">
        <v>0</v>
      </c>
      <c r="D13" s="59">
        <v>0</v>
      </c>
      <c r="E13" s="61" t="e">
        <f t="shared" si="0"/>
        <v>#DIV/0!</v>
      </c>
      <c r="F13" s="59"/>
      <c r="G13" s="60" t="e">
        <f t="shared" si="1"/>
        <v>#DIV/0!</v>
      </c>
    </row>
    <row r="14" spans="1:7" s="4" customFormat="1" ht="12.75">
      <c r="A14" s="25" t="s">
        <v>27</v>
      </c>
      <c r="B14" s="59">
        <v>6893558.51</v>
      </c>
      <c r="C14" s="62"/>
      <c r="D14" s="59">
        <v>6893558.51</v>
      </c>
      <c r="E14" s="61">
        <f>100-(D14/(B14-C14)*100)</f>
        <v>0</v>
      </c>
      <c r="F14" s="62" t="s">
        <v>1</v>
      </c>
      <c r="G14" s="60">
        <f t="shared" si="1"/>
        <v>0</v>
      </c>
    </row>
    <row r="15" spans="1:7" s="4" customFormat="1" ht="12.75">
      <c r="A15" s="25" t="s">
        <v>28</v>
      </c>
      <c r="B15" s="59">
        <v>1338649.59</v>
      </c>
      <c r="C15" s="62"/>
      <c r="D15" s="59">
        <v>1338649.59</v>
      </c>
      <c r="E15" s="61">
        <f t="shared" si="0"/>
        <v>0</v>
      </c>
      <c r="F15" s="62" t="s">
        <v>1</v>
      </c>
      <c r="G15" s="60">
        <f t="shared" si="1"/>
        <v>0</v>
      </c>
    </row>
    <row r="16" spans="1:7" s="36" customFormat="1" ht="15">
      <c r="A16" s="37" t="s">
        <v>26</v>
      </c>
      <c r="B16" s="36">
        <f>SUM(B2:B15)</f>
        <v>17887902.960000005</v>
      </c>
      <c r="C16" s="36">
        <f>SUM(C2:C13)</f>
        <v>0</v>
      </c>
      <c r="D16" s="36">
        <f>SUM(D2:D15)</f>
        <v>16342249.639999999</v>
      </c>
      <c r="E16" s="61">
        <f t="shared" si="0"/>
        <v>8.64077429006808</v>
      </c>
      <c r="F16" s="38"/>
      <c r="G16" s="60">
        <f>100-((D16/B16)*100)</f>
        <v>8.64077429006808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K25" sqref="K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34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38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39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22</v>
      </c>
      <c r="D5" s="69" t="s">
        <v>20</v>
      </c>
      <c r="E5" s="69" t="s">
        <v>4</v>
      </c>
      <c r="F5" s="73" t="s">
        <v>35</v>
      </c>
      <c r="G5" s="71" t="s">
        <v>36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35</v>
      </c>
      <c r="D8" s="9">
        <f>SUM(D10:D21)</f>
        <v>125</v>
      </c>
      <c r="E8" s="48"/>
      <c r="F8" s="9">
        <f>SUM(F10:F21)</f>
        <v>36</v>
      </c>
      <c r="G8" s="49"/>
      <c r="H8" s="7"/>
    </row>
    <row r="9" spans="2:7" s="31" customFormat="1" ht="16.5" customHeight="1">
      <c r="B9" s="28" t="s">
        <v>8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10</v>
      </c>
      <c r="C18" s="63">
        <v>30</v>
      </c>
      <c r="D18" s="63">
        <v>115</v>
      </c>
      <c r="E18" s="19">
        <f>D18/C18</f>
        <v>3.8333333333333335</v>
      </c>
      <c r="F18" s="14">
        <v>29</v>
      </c>
      <c r="G18" s="15">
        <v>15.08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63">
        <v>5</v>
      </c>
      <c r="D20" s="63">
        <v>10</v>
      </c>
      <c r="E20" s="19">
        <f>D20/C20</f>
        <v>2</v>
      </c>
      <c r="F20" s="14">
        <v>7</v>
      </c>
      <c r="G20" s="15">
        <v>26.72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199</v>
      </c>
      <c r="D22" s="55"/>
      <c r="E22" s="58"/>
      <c r="F22" s="11">
        <f>F23+F24</f>
        <v>199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10</v>
      </c>
      <c r="D23" s="9" t="s">
        <v>1</v>
      </c>
      <c r="E23" s="16" t="s">
        <v>1</v>
      </c>
      <c r="F23" s="18">
        <f>C23</f>
        <v>10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189</v>
      </c>
      <c r="D24" s="9" t="s">
        <v>1</v>
      </c>
      <c r="E24" s="16" t="s">
        <v>1</v>
      </c>
      <c r="F24" s="18">
        <f>C24</f>
        <v>189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234</v>
      </c>
      <c r="D25" s="9">
        <f>D8+D22</f>
        <v>125</v>
      </c>
      <c r="E25" s="10"/>
      <c r="F25" s="11">
        <f>SUM(F8+F22)</f>
        <v>235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8" t="s">
        <v>37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Савкина </cp:lastModifiedBy>
  <cp:lastPrinted>2017-01-25T14:37:46Z</cp:lastPrinted>
  <dcterms:created xsi:type="dcterms:W3CDTF">1996-10-08T23:32:33Z</dcterms:created>
  <dcterms:modified xsi:type="dcterms:W3CDTF">2017-01-25T14:38:06Z</dcterms:modified>
  <cp:category/>
  <cp:version/>
  <cp:contentType/>
  <cp:contentStatus/>
</cp:coreProperties>
</file>