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Табл. № 10" sheetId="2" r:id="rId2"/>
  </sheets>
  <definedNames>
    <definedName name="а1" localSheetId="0">'Лист1'!$F$10</definedName>
    <definedName name="зк1" localSheetId="0">'Лист1'!$F$12</definedName>
    <definedName name="зп1" localSheetId="0">'Лист1'!$F$13</definedName>
    <definedName name="к1" localSheetId="0">'Лист1'!$F$3</definedName>
    <definedName name="_xlnm.Print_Area" localSheetId="1">'Табл. № 10'!$A$1:$H$28</definedName>
    <definedName name="э1" localSheetId="0">'Лист1'!$F$3</definedName>
    <definedName name="Экономи">'Лист1'!$F$3:$F$13</definedName>
    <definedName name="Экономия" localSheetId="0">'Лист1'!$E$3</definedName>
  </definedNames>
  <calcPr fullCalcOnLoad="1"/>
</workbook>
</file>

<file path=xl/sharedStrings.xml><?xml version="1.0" encoding="utf-8"?>
<sst xmlns="http://schemas.openxmlformats.org/spreadsheetml/2006/main" count="64" uniqueCount="42">
  <si>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</si>
  <si>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</si>
  <si>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</si>
  <si>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</si>
  <si>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</si>
  <si>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</si>
  <si>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</si>
  <si>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</si>
  <si>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</si>
  <si>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</si>
  <si>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</si>
  <si>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</si>
  <si>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</si>
  <si>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</si>
  <si>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</si>
  <si>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</si>
  <si>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</si>
  <si>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1.4. Закрытые конкурсы</t>
  </si>
  <si>
    <t>1.5. Закрытые конкурсы с ограниченным участием</t>
  </si>
  <si>
    <t>1.6. Закрытые двухэтапные конкурсы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</si>
  <si>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</si>
  <si>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</si>
  <si>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</si>
  <si>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</si>
  <si>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Суммарная начальная цена контрактов (лотов) и договоров,                     тыс. руб.</t>
  </si>
  <si>
    <t>Суммарная начальная цена контрактов, которые не привели 
к заключению контрактов, тыс. руб.</t>
  </si>
  <si>
    <t>Общая стоимость заключенных контрактов и договоров,                     тыс. руб.</t>
  </si>
  <si>
    <t>Всего:</t>
  </si>
  <si>
    <t>единственный поставщик</t>
  </si>
  <si>
    <t>закупки малого объема</t>
  </si>
  <si>
    <r>
      <t>Статистическая информация</t>
    </r>
    <r>
      <rPr>
        <b/>
        <sz val="11"/>
        <rFont val="Times New Roman"/>
        <family val="1"/>
      </rPr>
      <t>⃰</t>
    </r>
    <r>
      <rPr>
        <b/>
        <sz val="11"/>
        <rFont val="Arial"/>
        <family val="2"/>
      </rPr>
      <t xml:space="preserve"> об определении поставщиков (подрядчиков, исполнителей) для обеспечения государственных нужд </t>
    </r>
  </si>
  <si>
    <r>
      <t>Количество заключенных контрактов</t>
    </r>
    <r>
      <rPr>
        <sz val="10"/>
        <rFont val="Calibri"/>
        <family val="2"/>
      </rPr>
      <t>**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</si>
  <si>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</si>
  <si>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>⃰  По данным статистического отчёта по форме № 1-контракт «Сведения об определении поставщиков (подрядчиков, исполнителей) для обеспечения государственных и муниципальных нужд», утвержденной Приказом Росстата от 18.09.2013 № 374.</t>
  </si>
  <si>
    <t>Вычисления процента экономии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</si>
  <si>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</si>
  <si>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</si>
  <si>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</si>
  <si>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</si>
  <si>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Управления федеральной налоговой службы по Свердловской области, территориальных органов ФНС Свердловской области</t>
  </si>
  <si>
    <t>за 12 месяцев 2015 года</t>
  </si>
  <si>
    <t>12 месяцев 2015 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</si>
</sst>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2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24" borderId="10" xfId="0" applyFont="1" applyFill="1" applyBorder="1" applyAlignment="1">
      <alignment horizontal="center"/>
    </xf>
    <xf numFmtId="1" fontId="2" fillId="24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2" borderId="0" xfId="0" applyFill="1" applyAlignment="1">
      <alignment/>
    </xf>
    <xf numFmtId="0" fontId="1" fillId="2" borderId="10" xfId="0" applyFont="1" applyFill="1" applyBorder="1" applyAlignment="1">
      <alignment wrapText="1"/>
    </xf>
    <xf numFmtId="0" fontId="2" fillId="2" borderId="10" xfId="0" applyFont="1" applyFill="1" applyBorder="1" applyAlignment="1">
      <alignment horizontal="center" wrapText="1"/>
    </xf>
    <xf numFmtId="1" fontId="2" fillId="2" borderId="10" xfId="0" applyNumberFormat="1" applyFont="1" applyFill="1" applyBorder="1" applyAlignment="1">
      <alignment horizontal="center" wrapText="1"/>
    </xf>
    <xf numFmtId="0" fontId="2" fillId="2" borderId="10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3" fillId="2" borderId="10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2" fontId="11" fillId="2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2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2" fontId="0" fillId="24" borderId="10" xfId="0" applyNumberFormat="1" applyFont="1" applyFill="1" applyBorder="1" applyAlignment="1">
      <alignment/>
    </xf>
    <xf numFmtId="0" fontId="0" fillId="4" borderId="10" xfId="0" applyFont="1" applyFill="1" applyBorder="1" applyAlignment="1">
      <alignment wrapText="1"/>
    </xf>
    <xf numFmtId="0" fontId="1" fillId="4" borderId="10" xfId="0" applyFont="1" applyFill="1" applyBorder="1" applyAlignment="1">
      <alignment wrapText="1"/>
    </xf>
    <xf numFmtId="0" fontId="0" fillId="0" borderId="10" xfId="0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D16" sqref="D16"/>
    </sheetView>
  </sheetViews>
  <sheetFormatPr defaultColWidth="9.140625" defaultRowHeight="12.75"/>
  <cols>
    <col min="1" max="1" width="36.140625" style="0" customWidth="1"/>
    <col min="2" max="2" width="19.8515625" style="0" customWidth="1"/>
    <col min="3" max="3" width="26.28125" style="0" customWidth="1"/>
    <col min="4" max="4" width="18.7109375" style="0" customWidth="1"/>
    <col min="5" max="5" width="18.28125" style="0" customWidth="1"/>
    <col min="6" max="6" width="22.00390625" style="4" customWidth="1"/>
  </cols>
  <sheetData>
    <row r="1" spans="1:8" s="1" customFormat="1" ht="102.75" customHeight="1">
      <c r="A1" s="57" t="s">
        <v>41</v>
      </c>
      <c r="B1" s="58" t="s">
        <v>24</v>
      </c>
      <c r="C1" s="58" t="s">
        <v>25</v>
      </c>
      <c r="D1" s="58" t="s">
        <v>26</v>
      </c>
      <c r="E1" s="58" t="s">
        <v>34</v>
      </c>
      <c r="F1" s="58" t="s">
        <v>21</v>
      </c>
      <c r="G1" s="39"/>
      <c r="H1" s="39"/>
    </row>
    <row r="2" spans="1:6" ht="12.75">
      <c r="A2" s="30" t="s">
        <v>8</v>
      </c>
      <c r="B2" s="40"/>
      <c r="C2" s="40"/>
      <c r="D2" s="40"/>
      <c r="E2" s="40"/>
      <c r="F2" s="41"/>
    </row>
    <row r="3" spans="1:6" s="4" customFormat="1" ht="15" customHeight="1">
      <c r="A3" s="53" t="s">
        <v>0</v>
      </c>
      <c r="B3" s="41">
        <v>45</v>
      </c>
      <c r="C3" s="41"/>
      <c r="D3" s="41">
        <v>45</v>
      </c>
      <c r="E3" s="52">
        <f>(100)-D3*100/(B3-C3)</f>
        <v>0</v>
      </c>
      <c r="F3" s="41"/>
    </row>
    <row r="4" spans="1:6" ht="26.25">
      <c r="A4" s="53" t="s">
        <v>5</v>
      </c>
      <c r="B4" s="41"/>
      <c r="C4" s="41"/>
      <c r="D4" s="41"/>
      <c r="E4" s="52" t="e">
        <f>(100)-D4*100/(B4-C4)</f>
        <v>#DIV/0!</v>
      </c>
      <c r="F4" s="41"/>
    </row>
    <row r="5" spans="1:6" ht="15" customHeight="1">
      <c r="A5" s="28" t="s">
        <v>6</v>
      </c>
      <c r="B5" s="41"/>
      <c r="C5" s="41"/>
      <c r="D5" s="41"/>
      <c r="E5" s="52" t="e">
        <f aca="true" t="shared" si="0" ref="E5:E11">(100)-D5*100/(B5-C5)</f>
        <v>#DIV/0!</v>
      </c>
      <c r="F5" s="41"/>
    </row>
    <row r="6" spans="1:6" ht="12.75">
      <c r="A6" s="28" t="s">
        <v>17</v>
      </c>
      <c r="B6" s="41"/>
      <c r="C6" s="41"/>
      <c r="D6" s="41"/>
      <c r="E6" s="52" t="e">
        <f t="shared" si="0"/>
        <v>#DIV/0!</v>
      </c>
      <c r="F6" s="41"/>
    </row>
    <row r="7" spans="1:6" ht="26.25">
      <c r="A7" s="28" t="s">
        <v>18</v>
      </c>
      <c r="B7" s="41"/>
      <c r="C7" s="41"/>
      <c r="D7" s="41"/>
      <c r="E7" s="52" t="e">
        <f t="shared" si="0"/>
        <v>#DIV/0!</v>
      </c>
      <c r="F7" s="41"/>
    </row>
    <row r="8" spans="1:6" ht="15" customHeight="1">
      <c r="A8" s="28" t="s">
        <v>19</v>
      </c>
      <c r="B8" s="41"/>
      <c r="C8" s="41"/>
      <c r="D8" s="41"/>
      <c r="E8" s="52" t="e">
        <f t="shared" si="0"/>
        <v>#DIV/0!</v>
      </c>
      <c r="F8" s="41"/>
    </row>
    <row r="9" spans="1:6" ht="12.75">
      <c r="A9" s="30" t="s">
        <v>9</v>
      </c>
      <c r="B9" s="41"/>
      <c r="C9" s="41"/>
      <c r="D9" s="41"/>
      <c r="E9" s="52" t="e">
        <f t="shared" si="0"/>
        <v>#DIV/0!</v>
      </c>
      <c r="F9" s="41"/>
    </row>
    <row r="10" spans="1:6" s="4" customFormat="1" ht="15.75" customHeight="1">
      <c r="A10" s="53" t="s">
        <v>10</v>
      </c>
      <c r="B10" s="41">
        <v>158990</v>
      </c>
      <c r="C10" s="41">
        <v>2336</v>
      </c>
      <c r="D10" s="41">
        <v>123087</v>
      </c>
      <c r="E10" s="52">
        <f>(100)-D10*100/(B10-C10)</f>
        <v>21.427477115171015</v>
      </c>
      <c r="F10" s="41"/>
    </row>
    <row r="11" spans="1:6" ht="12.75">
      <c r="A11" s="28" t="s">
        <v>11</v>
      </c>
      <c r="B11" s="41"/>
      <c r="C11" s="41"/>
      <c r="D11" s="41"/>
      <c r="E11" s="52" t="e">
        <f t="shared" si="0"/>
        <v>#DIV/0!</v>
      </c>
      <c r="F11" s="41"/>
    </row>
    <row r="12" spans="1:6" s="4" customFormat="1" ht="12.75">
      <c r="A12" s="54" t="s">
        <v>12</v>
      </c>
      <c r="B12" s="41">
        <v>37507</v>
      </c>
      <c r="C12" s="41">
        <v>203</v>
      </c>
      <c r="D12" s="41">
        <v>30163</v>
      </c>
      <c r="E12" s="52">
        <f>(100)-D12*100/(B12-C12)</f>
        <v>19.142719279433834</v>
      </c>
      <c r="F12" s="41"/>
    </row>
    <row r="13" spans="1:6" s="4" customFormat="1" ht="12.75">
      <c r="A13" s="54" t="s">
        <v>13</v>
      </c>
      <c r="B13" s="41"/>
      <c r="C13" s="41"/>
      <c r="D13" s="41"/>
      <c r="E13" s="52" t="e">
        <f>(100)-D13*100/(B13-C13)</f>
        <v>#DIV/0!</v>
      </c>
      <c r="F13" s="41"/>
    </row>
    <row r="14" spans="1:6" s="4" customFormat="1" ht="12.75">
      <c r="A14" s="27" t="s">
        <v>28</v>
      </c>
      <c r="B14" s="41">
        <v>177415</v>
      </c>
      <c r="C14" s="56" t="s">
        <v>1</v>
      </c>
      <c r="D14" s="44">
        <v>117415</v>
      </c>
      <c r="E14" s="56" t="s">
        <v>1</v>
      </c>
      <c r="F14" s="55" t="s">
        <v>1</v>
      </c>
    </row>
    <row r="15" spans="1:6" s="4" customFormat="1" ht="12.75">
      <c r="A15" s="27" t="s">
        <v>29</v>
      </c>
      <c r="B15" s="41">
        <v>45875</v>
      </c>
      <c r="C15" s="56" t="s">
        <v>1</v>
      </c>
      <c r="D15" s="44">
        <v>45875</v>
      </c>
      <c r="E15" s="56" t="s">
        <v>1</v>
      </c>
      <c r="F15" s="55" t="s">
        <v>1</v>
      </c>
    </row>
    <row r="16" spans="1:6" s="42" customFormat="1" ht="13.5">
      <c r="A16" s="43" t="s">
        <v>27</v>
      </c>
      <c r="B16" s="42">
        <f>SUM(B2:B15)</f>
        <v>419832</v>
      </c>
      <c r="C16" s="42">
        <f>SUM(C2:C13)</f>
        <v>2539</v>
      </c>
      <c r="D16" s="42">
        <f>SUM(D2:D15)</f>
        <v>316585</v>
      </c>
      <c r="F16" s="45"/>
    </row>
  </sheetData>
  <sheetProtection/>
  <printOptions/>
  <pageMargins left="0.7" right="0.7" top="0.75" bottom="0.75" header="0.3" footer="0.3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1">
      <selection activeCell="B20" sqref="B20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8515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3.5">
      <c r="A1" s="62" t="s">
        <v>30</v>
      </c>
      <c r="B1" s="61"/>
      <c r="C1" s="61"/>
      <c r="D1" s="61"/>
      <c r="E1" s="61"/>
      <c r="F1" s="61"/>
      <c r="G1" s="61"/>
      <c r="H1" s="61"/>
      <c r="I1" s="23"/>
    </row>
    <row r="2" spans="1:9" s="24" customFormat="1" ht="15.75" customHeight="1">
      <c r="A2" s="59" t="s">
        <v>39</v>
      </c>
      <c r="B2" s="60"/>
      <c r="C2" s="60"/>
      <c r="D2" s="60"/>
      <c r="E2" s="60"/>
      <c r="F2" s="60"/>
      <c r="G2" s="60"/>
      <c r="H2" s="60"/>
      <c r="I2" s="26"/>
    </row>
    <row r="3" spans="1:9" s="24" customFormat="1" ht="13.5">
      <c r="A3" s="59" t="s">
        <v>40</v>
      </c>
      <c r="B3" s="61"/>
      <c r="C3" s="61"/>
      <c r="D3" s="61"/>
      <c r="E3" s="61"/>
      <c r="F3" s="61"/>
      <c r="G3" s="61"/>
      <c r="H3" s="6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63" t="s">
        <v>3</v>
      </c>
      <c r="C5" s="63" t="s">
        <v>22</v>
      </c>
      <c r="D5" s="63" t="s">
        <v>20</v>
      </c>
      <c r="E5" s="63" t="s">
        <v>4</v>
      </c>
      <c r="F5" s="63" t="s">
        <v>23</v>
      </c>
      <c r="G5" s="63" t="s">
        <v>31</v>
      </c>
      <c r="H5" s="69" t="s">
        <v>21</v>
      </c>
      <c r="I5" s="5"/>
    </row>
    <row r="6" spans="1:9" ht="40.5" customHeight="1">
      <c r="A6" s="4"/>
      <c r="B6" s="68"/>
      <c r="C6" s="68"/>
      <c r="D6" s="68"/>
      <c r="E6" s="68"/>
      <c r="F6" s="64"/>
      <c r="G6" s="70"/>
      <c r="H6" s="69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f>SUM(C10:C21)</f>
        <v>461</v>
      </c>
      <c r="D8" s="10">
        <f>SUM(D10:D21)</f>
        <v>1552</v>
      </c>
      <c r="E8" s="11"/>
      <c r="F8" s="10">
        <f>SUM(F10:F21)</f>
        <v>-2</v>
      </c>
      <c r="G8" s="10">
        <f>SUM(G10:G21)</f>
        <v>463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46">
        <f>HYPERLINK([0]!Экономи)</f>
      </c>
    </row>
    <row r="10" spans="1:9" ht="16.5" customHeight="1">
      <c r="A10" s="4"/>
      <c r="B10" s="28" t="s">
        <v>0</v>
      </c>
      <c r="C10" s="13">
        <v>1</v>
      </c>
      <c r="D10" s="13">
        <v>2</v>
      </c>
      <c r="E10" s="21">
        <f>D10/C10</f>
        <v>2</v>
      </c>
      <c r="F10" s="21">
        <f>C10-G10</f>
        <v>0</v>
      </c>
      <c r="G10" s="15">
        <v>1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21" t="e">
        <f>D11/C11</f>
        <v>#DIV/0!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35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36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37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38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7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8"/>
      <c r="I17" s="34"/>
    </row>
    <row r="18" spans="1:9" ht="15" customHeight="1">
      <c r="A18" s="4"/>
      <c r="B18" s="28" t="s">
        <v>10</v>
      </c>
      <c r="C18" s="13">
        <v>244</v>
      </c>
      <c r="D18" s="13">
        <v>930</v>
      </c>
      <c r="E18" s="21">
        <f>D18/C18</f>
        <v>3.8114754098360657</v>
      </c>
      <c r="F18" s="21">
        <f>C18-G18</f>
        <v>-2</v>
      </c>
      <c r="G18" s="15">
        <v>246</v>
      </c>
      <c r="H18" s="16">
        <v>23.85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7"/>
      <c r="I19" s="5"/>
    </row>
    <row r="20" spans="1:9" ht="17.25" customHeight="1">
      <c r="A20" s="4"/>
      <c r="B20" s="27" t="s">
        <v>12</v>
      </c>
      <c r="C20" s="13">
        <v>216</v>
      </c>
      <c r="D20" s="13">
        <v>620</v>
      </c>
      <c r="E20" s="21">
        <f>D20/C20</f>
        <v>2.8703703703703702</v>
      </c>
      <c r="F20" s="21">
        <f>C20-G20</f>
        <v>0</v>
      </c>
      <c r="G20" s="15">
        <v>216</v>
      </c>
      <c r="H20" s="16">
        <v>21.66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 t="e">
        <f>D21/C21</f>
        <v>#DIV/0!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f>C23+C24</f>
        <v>2954</v>
      </c>
      <c r="D22" s="12"/>
      <c r="E22" s="18"/>
      <c r="F22" s="12">
        <f>F23+F24</f>
        <v>0</v>
      </c>
      <c r="G22" s="12">
        <f>G23+G24</f>
        <v>2954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273</v>
      </c>
      <c r="D23" s="10" t="s">
        <v>1</v>
      </c>
      <c r="E23" s="18" t="s">
        <v>1</v>
      </c>
      <c r="F23" s="14">
        <v>0</v>
      </c>
      <c r="G23" s="20">
        <f>C23</f>
        <v>273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2681</v>
      </c>
      <c r="D24" s="10" t="s">
        <v>1</v>
      </c>
      <c r="E24" s="18" t="s">
        <v>1</v>
      </c>
      <c r="F24" s="14">
        <v>0</v>
      </c>
      <c r="G24" s="20">
        <f>C24</f>
        <v>2681</v>
      </c>
      <c r="H24" s="18" t="s">
        <v>1</v>
      </c>
      <c r="I24" s="5"/>
    </row>
    <row r="25" spans="1:9" s="1" customFormat="1" ht="13.5">
      <c r="A25" s="7"/>
      <c r="B25" s="19" t="s">
        <v>2</v>
      </c>
      <c r="C25" s="10">
        <f>C8+C22</f>
        <v>3415</v>
      </c>
      <c r="D25" s="10">
        <f>D8+D22</f>
        <v>1552</v>
      </c>
      <c r="E25" s="11"/>
      <c r="F25" s="10">
        <f>F8+F22</f>
        <v>-2</v>
      </c>
      <c r="G25" s="12">
        <f>SUM(G8+G22)</f>
        <v>3417</v>
      </c>
      <c r="H25" s="17"/>
      <c r="I25" s="7"/>
    </row>
    <row r="26" spans="1:9" s="1" customFormat="1" ht="13.5">
      <c r="A26" s="7"/>
      <c r="B26" s="49"/>
      <c r="C26" s="50"/>
      <c r="D26" s="50"/>
      <c r="E26" s="50"/>
      <c r="F26" s="50"/>
      <c r="G26" s="25"/>
      <c r="H26" s="51"/>
      <c r="I26" s="7"/>
    </row>
    <row r="27" spans="1:9" s="38" customFormat="1" ht="31.5" customHeight="1">
      <c r="A27" s="5"/>
      <c r="B27" s="65" t="s">
        <v>33</v>
      </c>
      <c r="C27" s="66"/>
      <c r="D27" s="66"/>
      <c r="E27" s="66"/>
      <c r="F27" s="66"/>
      <c r="G27" s="66"/>
      <c r="H27" s="66"/>
      <c r="I27" s="5"/>
    </row>
    <row r="28" spans="1:9" s="38" customFormat="1" ht="60" customHeight="1">
      <c r="A28" s="5"/>
      <c r="B28" s="67" t="s">
        <v>32</v>
      </c>
      <c r="C28" s="67"/>
      <c r="D28" s="67"/>
      <c r="E28" s="67"/>
      <c r="F28" s="67"/>
      <c r="G28" s="67"/>
      <c r="H28" s="67"/>
      <c r="I28" s="5"/>
    </row>
  </sheetData>
  <sheetProtection/>
  <mergeCells count="12">
    <mergeCell ref="B27:H27"/>
    <mergeCell ref="B28:H28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6600-01-018</cp:lastModifiedBy>
  <cp:lastPrinted>2016-02-01T08:50:02Z</cp:lastPrinted>
  <dcterms:created xsi:type="dcterms:W3CDTF">1996-10-08T23:32:33Z</dcterms:created>
  <dcterms:modified xsi:type="dcterms:W3CDTF">2016-02-01T08:50:04Z</dcterms:modified>
  <cp:category/>
  <cp:version/>
  <cp:contentType/>
  <cp:contentStatus/>
</cp:coreProperties>
</file>