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<sst xmlns="http://schemas.openxmlformats.org/spreadsheetml/2006/main" count="57" uniqueCount="40">
  <si>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</si>
  <si>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</si>
  <si>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</si>
  <si>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</si>
  <si>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</si>
  <si>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</si>
  <si>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</si>
  <si>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</si>
  <si>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</si>
  <si>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</si>
  <si>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</si>
  <si>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</si>
  <si>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</si>
  <si>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</si>
  <si>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</si>
  <si>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</si>
  <si>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</si>
  <si>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</si>
  <si>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</si>
  <si>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</si>
  <si>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</si>
  <si>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</si>
  <si>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</si>
  <si>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</si>
  <si>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</si>
  <si>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</si>
  <si>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</si>
  <si>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</si>
  <si>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</si>
  <si>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</si>
  <si>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</si>
  <si>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</si>
  <si>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</si>
  <si>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</si>
  <si>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</si>
  <si>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</si>
  <si>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</si>
  <si>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за 12 месяцев 2015 года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</si>
  <si>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</si>
  <si>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УФНС России по Ульяновской области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</si>
</sst>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1" fontId="2" fillId="35" borderId="1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6"/>
      <c r="B1" s="47" t="s">
        <v>23</v>
      </c>
      <c r="C1" s="47" t="s">
        <v>24</v>
      </c>
      <c r="D1" s="47" t="s">
        <v>25</v>
      </c>
      <c r="E1" s="47" t="s">
        <v>29</v>
      </c>
      <c r="F1" s="47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7" s="4" customFormat="1" ht="15" customHeight="1">
      <c r="A3" s="44" t="s">
        <v>0</v>
      </c>
      <c r="B3" s="57">
        <v>11842</v>
      </c>
      <c r="C3" s="57">
        <v>0</v>
      </c>
      <c r="D3" s="57">
        <v>11518</v>
      </c>
      <c r="E3" s="58">
        <f>100-(D3/(B3-C3)*100)</f>
        <v>2.736024320216174</v>
      </c>
      <c r="F3" s="57"/>
      <c r="G3" s="4">
        <f>100-((D3/B3)*100)</f>
        <v>2.736024320216174</v>
      </c>
    </row>
    <row r="4" spans="1:7" ht="26.25">
      <c r="A4" s="44" t="s">
        <v>5</v>
      </c>
      <c r="B4" s="57">
        <v>0</v>
      </c>
      <c r="C4" s="57">
        <v>0</v>
      </c>
      <c r="D4" s="57">
        <v>0</v>
      </c>
      <c r="E4" s="58" t="e">
        <f aca="true" t="shared" si="0" ref="E4:E16">100-(D4/(B4-C4)*100)</f>
        <v>#DIV/0!</v>
      </c>
      <c r="F4" s="57"/>
      <c r="G4" s="4" t="e">
        <f aca="true" t="shared" si="1" ref="G4:G15">100-((D4/B4)*100)</f>
        <v>#DIV/0!</v>
      </c>
    </row>
    <row r="5" spans="1:7" ht="15" customHeight="1">
      <c r="A5" s="26" t="s">
        <v>6</v>
      </c>
      <c r="B5" s="57"/>
      <c r="C5" s="57"/>
      <c r="D5" s="57"/>
      <c r="E5" s="58" t="e">
        <f t="shared" si="0"/>
        <v>#DIV/0!</v>
      </c>
      <c r="F5" s="57"/>
      <c r="G5" s="4" t="e">
        <f t="shared" si="1"/>
        <v>#DIV/0!</v>
      </c>
    </row>
    <row r="6" spans="1:7" ht="12.75">
      <c r="A6" s="26" t="s">
        <v>17</v>
      </c>
      <c r="B6" s="57"/>
      <c r="C6" s="57"/>
      <c r="D6" s="57"/>
      <c r="E6" s="58" t="e">
        <f t="shared" si="0"/>
        <v>#DIV/0!</v>
      </c>
      <c r="F6" s="57"/>
      <c r="G6" s="4" t="e">
        <f t="shared" si="1"/>
        <v>#DIV/0!</v>
      </c>
    </row>
    <row r="7" spans="1:7" ht="26.25">
      <c r="A7" s="26" t="s">
        <v>18</v>
      </c>
      <c r="B7" s="57"/>
      <c r="C7" s="57"/>
      <c r="D7" s="57"/>
      <c r="E7" s="58" t="e">
        <f t="shared" si="0"/>
        <v>#DIV/0!</v>
      </c>
      <c r="F7" s="57"/>
      <c r="G7" s="4" t="e">
        <f t="shared" si="1"/>
        <v>#DIV/0!</v>
      </c>
    </row>
    <row r="8" spans="1:7" ht="15" customHeight="1">
      <c r="A8" s="26" t="s">
        <v>19</v>
      </c>
      <c r="B8" s="57"/>
      <c r="C8" s="57"/>
      <c r="D8" s="57"/>
      <c r="E8" s="58" t="e">
        <f t="shared" si="0"/>
        <v>#DIV/0!</v>
      </c>
      <c r="F8" s="57"/>
      <c r="G8" s="4" t="e">
        <f t="shared" si="1"/>
        <v>#DIV/0!</v>
      </c>
    </row>
    <row r="9" spans="1:7" ht="12.75">
      <c r="A9" s="28" t="s">
        <v>9</v>
      </c>
      <c r="B9" s="57"/>
      <c r="C9" s="57"/>
      <c r="D9" s="57"/>
      <c r="E9" s="58" t="e">
        <f t="shared" si="0"/>
        <v>#DIV/0!</v>
      </c>
      <c r="F9" s="57"/>
      <c r="G9" s="4" t="e">
        <f t="shared" si="1"/>
        <v>#DIV/0!</v>
      </c>
    </row>
    <row r="10" spans="1:7" s="4" customFormat="1" ht="15.75" customHeight="1">
      <c r="A10" s="44" t="s">
        <v>10</v>
      </c>
      <c r="B10" s="57">
        <v>46297</v>
      </c>
      <c r="C10" s="57">
        <v>891</v>
      </c>
      <c r="D10" s="57">
        <v>35729</v>
      </c>
      <c r="E10" s="58">
        <f t="shared" si="0"/>
        <v>21.312161388362767</v>
      </c>
      <c r="F10" s="57"/>
      <c r="G10" s="4">
        <f t="shared" si="1"/>
        <v>22.82653303669784</v>
      </c>
    </row>
    <row r="11" spans="1:7" ht="12.75">
      <c r="A11" s="26" t="s">
        <v>11</v>
      </c>
      <c r="B11" s="57"/>
      <c r="C11" s="57"/>
      <c r="D11" s="57"/>
      <c r="E11" s="58" t="e">
        <f t="shared" si="0"/>
        <v>#DIV/0!</v>
      </c>
      <c r="F11" s="57"/>
      <c r="G11" s="4" t="e">
        <f t="shared" si="1"/>
        <v>#DIV/0!</v>
      </c>
    </row>
    <row r="12" spans="1:7" s="4" customFormat="1" ht="12.75">
      <c r="A12" s="45" t="s">
        <v>12</v>
      </c>
      <c r="B12" s="57">
        <v>7664</v>
      </c>
      <c r="C12" s="57">
        <v>51</v>
      </c>
      <c r="D12" s="57">
        <v>6443</v>
      </c>
      <c r="E12" s="58">
        <f t="shared" si="0"/>
        <v>15.368448706160521</v>
      </c>
      <c r="F12" s="57"/>
      <c r="G12" s="4">
        <f t="shared" si="1"/>
        <v>15.931628392484342</v>
      </c>
    </row>
    <row r="13" spans="1:7" s="4" customFormat="1" ht="12.75">
      <c r="A13" s="45" t="s">
        <v>13</v>
      </c>
      <c r="B13" s="57">
        <v>694</v>
      </c>
      <c r="C13" s="57"/>
      <c r="D13" s="57">
        <v>663</v>
      </c>
      <c r="E13" s="58">
        <f t="shared" si="0"/>
        <v>4.466858789625363</v>
      </c>
      <c r="F13" s="57"/>
      <c r="G13" s="4">
        <f t="shared" si="1"/>
        <v>4.466858789625363</v>
      </c>
    </row>
    <row r="14" spans="1:7" s="4" customFormat="1" ht="12.75">
      <c r="A14" s="25" t="s">
        <v>27</v>
      </c>
      <c r="B14" s="57"/>
      <c r="C14" s="59"/>
      <c r="D14" s="60"/>
      <c r="E14" s="58" t="e">
        <f>100-(D14/(B14-C14)*100)</f>
        <v>#DIV/0!</v>
      </c>
      <c r="F14" s="61" t="s">
        <v>1</v>
      </c>
      <c r="G14" s="4" t="e">
        <f t="shared" si="1"/>
        <v>#DIV/0!</v>
      </c>
    </row>
    <row r="15" spans="1:7" s="4" customFormat="1" ht="12.75">
      <c r="A15" s="25" t="s">
        <v>28</v>
      </c>
      <c r="B15" s="57"/>
      <c r="C15" s="59"/>
      <c r="D15" s="60"/>
      <c r="E15" s="58" t="e">
        <f t="shared" si="0"/>
        <v>#DIV/0!</v>
      </c>
      <c r="F15" s="61" t="s">
        <v>1</v>
      </c>
      <c r="G15" s="4" t="e">
        <f t="shared" si="1"/>
        <v>#DIV/0!</v>
      </c>
    </row>
    <row r="16" spans="1:7" s="36" customFormat="1" ht="13.5">
      <c r="A16" s="37" t="s">
        <v>26</v>
      </c>
      <c r="B16" s="36">
        <f>SUM(B2:B15)</f>
        <v>66497</v>
      </c>
      <c r="C16" s="36">
        <f>SUM(C2:C13)</f>
        <v>942</v>
      </c>
      <c r="D16" s="36">
        <f>SUM(D2:D15)</f>
        <v>54353</v>
      </c>
      <c r="E16" s="58">
        <f t="shared" si="0"/>
        <v>17.087941423232394</v>
      </c>
      <c r="F16" s="38"/>
      <c r="G16" s="4">
        <f>100-((D16/B16)*100)</f>
        <v>18.262478006526607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3.5">
      <c r="A1" s="66" t="s">
        <v>34</v>
      </c>
      <c r="B1" s="65"/>
      <c r="C1" s="65"/>
      <c r="D1" s="65"/>
      <c r="E1" s="65"/>
      <c r="F1" s="65"/>
      <c r="G1" s="65"/>
      <c r="H1" s="21"/>
    </row>
    <row r="2" spans="1:8" s="22" customFormat="1" ht="15.75" customHeight="1">
      <c r="A2" s="63" t="s">
        <v>39</v>
      </c>
      <c r="B2" s="64"/>
      <c r="C2" s="64"/>
      <c r="D2" s="64"/>
      <c r="E2" s="64"/>
      <c r="F2" s="64"/>
      <c r="G2" s="64"/>
      <c r="H2" s="24"/>
    </row>
    <row r="3" spans="1:8" s="22" customFormat="1" ht="13.5">
      <c r="A3" s="63" t="s">
        <v>37</v>
      </c>
      <c r="B3" s="65"/>
      <c r="C3" s="65"/>
      <c r="D3" s="65"/>
      <c r="E3" s="65"/>
      <c r="F3" s="65"/>
      <c r="G3" s="65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8" t="s">
        <v>3</v>
      </c>
      <c r="C5" s="68" t="s">
        <v>22</v>
      </c>
      <c r="D5" s="68" t="s">
        <v>20</v>
      </c>
      <c r="E5" s="68" t="s">
        <v>4</v>
      </c>
      <c r="F5" s="72" t="s">
        <v>35</v>
      </c>
      <c r="G5" s="70" t="s">
        <v>36</v>
      </c>
      <c r="H5" s="5"/>
    </row>
    <row r="6" spans="1:8" ht="54.75" customHeight="1">
      <c r="A6" s="4"/>
      <c r="B6" s="69"/>
      <c r="C6" s="69"/>
      <c r="D6" s="69"/>
      <c r="E6" s="69"/>
      <c r="F6" s="73"/>
      <c r="G6" s="71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241</v>
      </c>
      <c r="D8" s="9">
        <f>SUM(D10:D21)</f>
        <v>655</v>
      </c>
      <c r="E8" s="48"/>
      <c r="F8" s="9">
        <f>SUM(F10:F21)</f>
        <v>232</v>
      </c>
      <c r="G8" s="49">
        <v>17.09</v>
      </c>
      <c r="H8" s="7"/>
    </row>
    <row r="9" spans="2:7" s="31" customFormat="1" ht="16.5" customHeight="1">
      <c r="B9" s="28" t="s">
        <v>8</v>
      </c>
      <c r="C9" s="50"/>
      <c r="D9" s="50"/>
      <c r="E9" s="50"/>
      <c r="F9" s="51"/>
      <c r="G9" s="52">
        <f>HYPERLINK([0]!Экономи)</f>
      </c>
    </row>
    <row r="10" spans="1:8" ht="16.5" customHeight="1">
      <c r="A10" s="4"/>
      <c r="B10" s="26" t="s">
        <v>0</v>
      </c>
      <c r="C10" s="12">
        <v>16</v>
      </c>
      <c r="D10" s="12">
        <v>25</v>
      </c>
      <c r="E10" s="19">
        <f>D10/C10</f>
        <v>1.5625</v>
      </c>
      <c r="F10" s="14">
        <v>16</v>
      </c>
      <c r="G10" s="15">
        <v>2.74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62">
        <v>0</v>
      </c>
      <c r="F11" s="14">
        <v>0</v>
      </c>
      <c r="G11" s="15"/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3"/>
      <c r="D17" s="53"/>
      <c r="E17" s="29"/>
      <c r="F17" s="54"/>
      <c r="G17" s="40"/>
      <c r="H17" s="30"/>
    </row>
    <row r="18" spans="1:8" ht="15" customHeight="1">
      <c r="A18" s="4"/>
      <c r="B18" s="26" t="s">
        <v>10</v>
      </c>
      <c r="C18" s="12">
        <v>146</v>
      </c>
      <c r="D18" s="12">
        <v>435</v>
      </c>
      <c r="E18" s="19">
        <f>D18/C18</f>
        <v>2.9794520547945207</v>
      </c>
      <c r="F18" s="14">
        <v>140</v>
      </c>
      <c r="G18" s="15">
        <v>21.31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77</v>
      </c>
      <c r="D20" s="12">
        <v>191</v>
      </c>
      <c r="E20" s="19">
        <f>D20/C20</f>
        <v>2.4805194805194803</v>
      </c>
      <c r="F20" s="14">
        <v>74</v>
      </c>
      <c r="G20" s="15">
        <v>15.37</v>
      </c>
      <c r="H20" s="5"/>
    </row>
    <row r="21" spans="1:8" ht="17.25" customHeight="1">
      <c r="A21" s="4"/>
      <c r="B21" s="25" t="s">
        <v>13</v>
      </c>
      <c r="C21" s="12">
        <v>2</v>
      </c>
      <c r="D21" s="12">
        <v>4</v>
      </c>
      <c r="E21" s="19">
        <f>D21/C21</f>
        <v>2</v>
      </c>
      <c r="F21" s="14">
        <v>2</v>
      </c>
      <c r="G21" s="15">
        <v>4.47</v>
      </c>
      <c r="H21" s="5"/>
    </row>
    <row r="22" spans="1:8" s="1" customFormat="1" ht="30.75" customHeight="1">
      <c r="A22" s="7"/>
      <c r="B22" s="25" t="s">
        <v>14</v>
      </c>
      <c r="C22" s="11">
        <f>C23+C24</f>
        <v>1266</v>
      </c>
      <c r="D22" s="55"/>
      <c r="E22" s="16"/>
      <c r="F22" s="11">
        <f>F23+F24</f>
        <v>1266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266</v>
      </c>
      <c r="D23" s="9" t="s">
        <v>1</v>
      </c>
      <c r="E23" s="16" t="s">
        <v>1</v>
      </c>
      <c r="F23" s="18">
        <f>C23</f>
        <v>266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1000</v>
      </c>
      <c r="D24" s="9" t="s">
        <v>1</v>
      </c>
      <c r="E24" s="16" t="s">
        <v>1</v>
      </c>
      <c r="F24" s="18">
        <f>C24</f>
        <v>1000</v>
      </c>
      <c r="G24" s="16" t="s">
        <v>1</v>
      </c>
      <c r="H24" s="5"/>
    </row>
    <row r="25" spans="1:8" s="1" customFormat="1" ht="13.5">
      <c r="A25" s="7"/>
      <c r="B25" s="17" t="s">
        <v>2</v>
      </c>
      <c r="C25" s="9">
        <f>C8+C22</f>
        <v>1507</v>
      </c>
      <c r="D25" s="9">
        <f>D8+D22</f>
        <v>655</v>
      </c>
      <c r="E25" s="10"/>
      <c r="F25" s="11">
        <f>SUM(F8+F22)</f>
        <v>1498</v>
      </c>
      <c r="G25" s="56"/>
      <c r="H25" s="7"/>
    </row>
    <row r="26" spans="1:8" s="1" customFormat="1" ht="13.5">
      <c r="A26" s="7"/>
      <c r="B26" s="41"/>
      <c r="C26" s="42"/>
      <c r="D26" s="42"/>
      <c r="E26" s="42"/>
      <c r="F26" s="23"/>
      <c r="G26" s="43"/>
      <c r="H26" s="7"/>
    </row>
    <row r="27" spans="1:8" s="32" customFormat="1" ht="38.25" customHeight="1">
      <c r="A27" s="5"/>
      <c r="B27" s="67" t="s">
        <v>38</v>
      </c>
      <c r="C27" s="67"/>
      <c r="D27" s="67"/>
      <c r="E27" s="67"/>
      <c r="F27" s="67"/>
      <c r="G27" s="67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2016-02-08T13:21:54Z</cp:lastPrinted>
  <dcterms:created xsi:type="dcterms:W3CDTF">1996-10-08T23:32:33Z</dcterms:created>
  <dcterms:modified xsi:type="dcterms:W3CDTF">2016-03-11T10:55:01Z</dcterms:modified>
  <cp:category/>
  <cp:version/>
  <cp:contentType/>
  <cp:contentStatus/>
</cp:coreProperties>
</file>