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<sst xmlns="http://schemas.openxmlformats.org/spreadsheetml/2006/main" count="42" uniqueCount="29">
  <si>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</si>
  <si>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</si>
  <si>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</si>
  <si>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</si>
  <si>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</si>
  <si>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</si>
  <si>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</si>
  <si>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</si>
  <si>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</si>
  <si>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</si>
  <si>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</si>
  <si>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</si>
  <si>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</si>
  <si>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</si>
  <si>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</si>
  <si>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</si>
  <si>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</si>
  <si>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</si>
  <si>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</si>
  <si>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</si>
  <si>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</si>
  <si>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</si>
  <si>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</si>
  <si>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</si>
  <si>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</si>
  <si>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</si>
  <si>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</si>
  <si>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</si>
  <si>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за 12 месяцев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</si>
</sst>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10" width="25.57421875" style="2" hidden="1" customWidth="1"/>
    <col min="11" max="11" width="23.8515625" style="3" customWidth="1"/>
  </cols>
  <sheetData>
    <row r="1" spans="1:12" s="17" customFormat="1" ht="15">
      <c r="A1" s="51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6"/>
    </row>
    <row r="2" spans="1:12" s="17" customFormat="1" ht="15.75" customHeight="1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9"/>
    </row>
    <row r="3" spans="1:12" s="17" customFormat="1" ht="15">
      <c r="A3" s="48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39"/>
      <c r="H5" s="39"/>
      <c r="I5" s="39"/>
      <c r="J5" s="39"/>
      <c r="K5" s="55" t="s">
        <v>26</v>
      </c>
      <c r="L5" s="5"/>
    </row>
    <row r="6" spans="1:12" ht="54.75" customHeight="1">
      <c r="A6" s="4"/>
      <c r="B6" s="54"/>
      <c r="C6" s="54"/>
      <c r="D6" s="54"/>
      <c r="E6" s="54"/>
      <c r="F6" s="58"/>
      <c r="G6" s="40"/>
      <c r="H6" s="40"/>
      <c r="I6" s="40"/>
      <c r="J6" s="40"/>
      <c r="K6" s="56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10822</v>
      </c>
      <c r="D8" s="41">
        <f>SUM(D10:D21)</f>
        <v>29850</v>
      </c>
      <c r="E8" s="42"/>
      <c r="F8" s="41">
        <f>SUM(F10:F21)</f>
        <v>10662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53</v>
      </c>
      <c r="D10" s="9">
        <v>201</v>
      </c>
      <c r="E10" s="38">
        <f>D10/C10</f>
        <v>3.792452830188679</v>
      </c>
      <c r="F10" s="11">
        <v>53</v>
      </c>
      <c r="G10" s="11">
        <v>2239197</v>
      </c>
      <c r="H10" s="11">
        <v>19</v>
      </c>
      <c r="I10" s="11">
        <v>2117191</v>
      </c>
      <c r="J10" s="11">
        <f>G10-H10-I10</f>
        <v>121987</v>
      </c>
      <c r="K10" s="12">
        <f>J10/G10*100</f>
        <v>5.447801153717158</v>
      </c>
      <c r="L10" s="5"/>
    </row>
    <row r="11" spans="1:12" ht="18" customHeight="1">
      <c r="A11" s="4"/>
      <c r="B11" s="21" t="s">
        <v>5</v>
      </c>
      <c r="C11" s="9">
        <v>3</v>
      </c>
      <c r="D11" s="9">
        <v>5</v>
      </c>
      <c r="E11" s="38">
        <f>D11/C11</f>
        <v>1.6666666666666667</v>
      </c>
      <c r="F11" s="11">
        <v>3</v>
      </c>
      <c r="G11" s="11">
        <v>16339</v>
      </c>
      <c r="H11" s="11"/>
      <c r="I11" s="11">
        <v>16298</v>
      </c>
      <c r="J11" s="11">
        <f aca="true" t="shared" si="0" ref="J11:J21">G11-H11-I11</f>
        <v>41</v>
      </c>
      <c r="K11" s="12">
        <f aca="true" t="shared" si="1" ref="K11:K21">J11/G11*100</f>
        <v>0.2509333496542016</v>
      </c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 t="s">
        <v>1</v>
      </c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 t="s">
        <v>1</v>
      </c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 t="s">
        <v>1</v>
      </c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 t="s">
        <v>1</v>
      </c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 t="s">
        <v>1</v>
      </c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 t="s">
        <v>1</v>
      </c>
      <c r="L17" s="25"/>
    </row>
    <row r="18" spans="1:12" ht="15" customHeight="1">
      <c r="A18" s="4"/>
      <c r="B18" s="21" t="s">
        <v>10</v>
      </c>
      <c r="C18" s="43">
        <v>8159</v>
      </c>
      <c r="D18" s="43">
        <v>23599</v>
      </c>
      <c r="E18" s="38">
        <f>D18/C18</f>
        <v>2.8923887731339626</v>
      </c>
      <c r="F18" s="44">
        <v>8118</v>
      </c>
      <c r="G18" s="44">
        <v>27406643</v>
      </c>
      <c r="H18" s="44">
        <f>195294+85556</f>
        <v>280850</v>
      </c>
      <c r="I18" s="44">
        <v>24838495</v>
      </c>
      <c r="J18" s="11">
        <f t="shared" si="0"/>
        <v>2287298</v>
      </c>
      <c r="K18" s="12">
        <f t="shared" si="1"/>
        <v>8.345779525058942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 t="s">
        <v>1</v>
      </c>
      <c r="L19" s="5"/>
    </row>
    <row r="20" spans="1:12" ht="17.25" customHeight="1">
      <c r="A20" s="4"/>
      <c r="B20" s="20" t="s">
        <v>12</v>
      </c>
      <c r="C20" s="43">
        <v>2598</v>
      </c>
      <c r="D20" s="43">
        <v>6030</v>
      </c>
      <c r="E20" s="38">
        <f>D20/C20</f>
        <v>2.321016166281755</v>
      </c>
      <c r="F20" s="44">
        <v>2480</v>
      </c>
      <c r="G20" s="44">
        <v>350690</v>
      </c>
      <c r="H20" s="44">
        <f>5288+392</f>
        <v>5680</v>
      </c>
      <c r="I20" s="44">
        <v>283180</v>
      </c>
      <c r="J20" s="11">
        <f t="shared" si="0"/>
        <v>61830</v>
      </c>
      <c r="K20" s="12">
        <f t="shared" si="1"/>
        <v>17.630956115087397</v>
      </c>
      <c r="L20" s="5"/>
    </row>
    <row r="21" spans="1:12" ht="17.25" customHeight="1">
      <c r="A21" s="4"/>
      <c r="B21" s="20" t="s">
        <v>13</v>
      </c>
      <c r="C21" s="43">
        <v>9</v>
      </c>
      <c r="D21" s="43">
        <v>15</v>
      </c>
      <c r="E21" s="38">
        <f>D21/C21</f>
        <v>1.6666666666666667</v>
      </c>
      <c r="F21" s="44">
        <v>8</v>
      </c>
      <c r="G21" s="44">
        <v>16027</v>
      </c>
      <c r="H21" s="44">
        <v>760</v>
      </c>
      <c r="I21" s="44">
        <v>14871</v>
      </c>
      <c r="J21" s="11">
        <f t="shared" si="0"/>
        <v>396</v>
      </c>
      <c r="K21" s="12">
        <f t="shared" si="1"/>
        <v>2.4708304735758406</v>
      </c>
      <c r="L21" s="5"/>
    </row>
    <row r="22" spans="1:12" s="1" customFormat="1" ht="30.75" customHeight="1">
      <c r="A22" s="7"/>
      <c r="B22" s="20" t="s">
        <v>14</v>
      </c>
      <c r="C22" s="45">
        <f>C23+C24</f>
        <v>111388</v>
      </c>
      <c r="D22" s="46"/>
      <c r="E22" s="47"/>
      <c r="F22" s="45">
        <f>F23+F24</f>
        <v>111388</v>
      </c>
      <c r="G22" s="45"/>
      <c r="H22" s="45"/>
      <c r="I22" s="45"/>
      <c r="J22" s="45"/>
      <c r="K22" s="12" t="s">
        <v>1</v>
      </c>
      <c r="L22" s="7"/>
    </row>
    <row r="23" spans="1:12" ht="31.5" customHeight="1">
      <c r="A23" s="4"/>
      <c r="B23" s="21" t="s">
        <v>15</v>
      </c>
      <c r="C23" s="43">
        <v>16671</v>
      </c>
      <c r="D23" s="41" t="s">
        <v>1</v>
      </c>
      <c r="E23" s="47" t="s">
        <v>1</v>
      </c>
      <c r="F23" s="44">
        <f>C23</f>
        <v>16671</v>
      </c>
      <c r="G23" s="44"/>
      <c r="H23" s="44"/>
      <c r="I23" s="44"/>
      <c r="J23" s="44"/>
      <c r="K23" s="13" t="s">
        <v>1</v>
      </c>
      <c r="L23" s="5"/>
    </row>
    <row r="24" spans="1:12" ht="29.25" customHeight="1">
      <c r="A24" s="4"/>
      <c r="B24" s="21" t="s">
        <v>16</v>
      </c>
      <c r="C24" s="43">
        <v>94717</v>
      </c>
      <c r="D24" s="41" t="s">
        <v>1</v>
      </c>
      <c r="E24" s="47" t="s">
        <v>1</v>
      </c>
      <c r="F24" s="44">
        <f>C24</f>
        <v>94717</v>
      </c>
      <c r="G24" s="44"/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122210</v>
      </c>
      <c r="D25" s="41">
        <f>D8+D22</f>
        <v>29850</v>
      </c>
      <c r="E25" s="41"/>
      <c r="F25" s="45">
        <f>SUM(F8+F22)</f>
        <v>122050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8.25" customHeight="1">
      <c r="A27" s="5"/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2016-11-02T10:29:56Z</cp:lastPrinted>
  <dcterms:created xsi:type="dcterms:W3CDTF">1996-10-08T23:32:33Z</dcterms:created>
  <dcterms:modified xsi:type="dcterms:W3CDTF">2017-01-31T07:09:33Z</dcterms:modified>
  <cp:category/>
  <cp:version/>
  <cp:contentType/>
  <cp:contentStatus/>
</cp:coreProperties>
</file>